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4240" windowHeight="11505" activeTab="0"/>
  </bookViews>
  <sheets>
    <sheet name="План ФХД" sheetId="1" r:id="rId1"/>
  </sheets>
  <definedNames/>
  <calcPr fullCalcOnLoad="1"/>
</workbook>
</file>

<file path=xl/sharedStrings.xml><?xml version="1.0" encoding="utf-8"?>
<sst xmlns="http://schemas.openxmlformats.org/spreadsheetml/2006/main" count="215" uniqueCount="178">
  <si>
    <t>УТВЕРЖДАЮ</t>
  </si>
  <si>
    <t xml:space="preserve">  В.Н.Иванов</t>
  </si>
  <si>
    <t xml:space="preserve">ПЛАН </t>
  </si>
  <si>
    <t xml:space="preserve">финансово - хозяйственной деятельности на 2016 год </t>
  </si>
  <si>
    <t>КОДЫ</t>
  </si>
  <si>
    <t>Форма по КФД</t>
  </si>
  <si>
    <t>Дата</t>
  </si>
  <si>
    <t xml:space="preserve">Наименование государственного учреждения </t>
  </si>
  <si>
    <t>по ОКПО</t>
  </si>
  <si>
    <t>ИНН / КПП</t>
  </si>
  <si>
    <t>Единица измерения: руб.,коп.</t>
  </si>
  <si>
    <t>по ОКЕИ</t>
  </si>
  <si>
    <t>Наименование органа, осуществляющего функции и полномочия учредителя</t>
  </si>
  <si>
    <t>Министерство образования и молодежной политики Чувашской Республики</t>
  </si>
  <si>
    <t>Адрес фактического местонахождения государственного учреждения</t>
  </si>
  <si>
    <t>I.  Сведения о деятельности государственного учреждения</t>
  </si>
  <si>
    <t>1.1.    Цели деятельности государственного учреждения:</t>
  </si>
  <si>
    <r>
      <t>1.2. Виды деятельности государственного учреждения</t>
    </r>
    <r>
      <rPr>
        <sz val="12"/>
        <rFont val="Times New Roman Cyr"/>
        <family val="1"/>
      </rPr>
      <t>:</t>
    </r>
  </si>
  <si>
    <t>1.3.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</si>
  <si>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</si>
  <si>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Наименование показателя</t>
  </si>
  <si>
    <t>Сумма</t>
  </si>
  <si>
    <t>I. Нефинансовые активы, всего:</t>
  </si>
  <si>
    <t xml:space="preserve">       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</si>
  <si>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</si>
  <si>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</si>
  <si>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</si>
  <si>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</si>
  <si>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</si>
  <si>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</si>
  <si>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</si>
  <si>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</si>
  <si>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</si>
  <si>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</si>
  <si>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республиканского бюджета</t>
  </si>
  <si>
    <t>2.2. Дебиторская задолженность по выданным авансам, полученным за счет средств республиканского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</si>
  <si>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</si>
  <si>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</si>
  <si>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</si>
  <si>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</si>
  <si>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</si>
  <si>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</si>
  <si>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</si>
  <si>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</si>
  <si>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</si>
  <si>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</si>
  <si>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</si>
  <si>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</si>
  <si>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</si>
  <si>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</si>
  <si>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</si>
  <si>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</si>
  <si>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</si>
  <si>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</si>
  <si>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</si>
  <si>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</si>
  <si>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</si>
  <si>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</si>
  <si>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 xml:space="preserve">        из них: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</si>
  <si>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</si>
  <si>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республиканского бюджета, всего:</t>
  </si>
  <si>
    <t xml:space="preserve">        в том числе:</t>
  </si>
  <si>
    <t xml:space="preserve">3.2.1.  по заработной плате и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</si>
  <si>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</si>
  <si>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</si>
  <si>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</si>
  <si>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</si>
  <si>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</si>
  <si>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</si>
  <si>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</si>
  <si>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</si>
  <si>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</si>
  <si>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</si>
  <si>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</si>
  <si>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</si>
  <si>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</si>
  <si>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 xml:space="preserve">3.3.1. по заработной плате и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</si>
  <si>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</si>
  <si>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</si>
  <si>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</si>
  <si>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</si>
  <si>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</si>
  <si>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</si>
  <si>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</si>
  <si>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</si>
  <si>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</si>
  <si>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</si>
  <si>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</si>
  <si>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</si>
  <si>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государственного учреждения</t>
  </si>
  <si>
    <t>Код аналитики</t>
  </si>
  <si>
    <t>Планируемый остаток средств на начало планируемого года</t>
  </si>
  <si>
    <t>х</t>
  </si>
  <si>
    <t>в том числе:</t>
  </si>
  <si>
    <t>субсидии на выполнение государственного задания</t>
  </si>
  <si>
    <t>доходов от оказания платных услуг и от иной приносящей доход деятельности</t>
  </si>
  <si>
    <t>и т.д.</t>
  </si>
  <si>
    <t>Поступления, всего:</t>
  </si>
  <si>
    <t>Доходы от собственности</t>
  </si>
  <si>
    <t>из них:</t>
  </si>
  <si>
    <t>от аренды активов</t>
  </si>
  <si>
    <t>Доходы от оказания платных услуг (работ)</t>
  </si>
  <si>
    <t>Услуга №1</t>
  </si>
  <si>
    <t>Услуга №2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</si>
  <si>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</si>
  <si>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</si>
  <si>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</si>
  <si>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</si>
  <si>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Прочие доходы</t>
  </si>
  <si>
    <t>Субсидии на выполнение государственного задания</t>
  </si>
  <si>
    <t>Целевые субсидии</t>
  </si>
  <si>
    <t>Иные доходы, всего</t>
  </si>
  <si>
    <t>от спонсоров и добровольных пожертвований граждан</t>
  </si>
  <si>
    <t>Доходы от операций с активами</t>
  </si>
  <si>
    <t xml:space="preserve">от выбытий основных средств 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</si>
  <si>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</si>
  <si>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</si>
  <si>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</si>
  <si>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</si>
  <si>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</si>
  <si>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</si>
  <si>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Планируемый остаток средств на конец планируемого года</t>
  </si>
  <si>
    <t>Всего</t>
  </si>
  <si>
    <t>Вид расхода</t>
  </si>
  <si>
    <t xml:space="preserve">субсидии на выполнение государствен-ного задания </t>
  </si>
  <si>
    <t xml:space="preserve">за счет целевых субсидий 
 </t>
  </si>
  <si>
    <t>за счет бюджетных инвестиций</t>
  </si>
  <si>
    <t>доходы от оказания платных услуг</t>
  </si>
  <si>
    <t xml:space="preserve">за счет иных доходов 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</si>
  <si>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</si>
  <si>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</si>
  <si>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</si>
  <si>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</si>
  <si>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</si>
  <si>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</si>
  <si>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</si>
  <si>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</si>
  <si>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</si>
  <si>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</si>
  <si>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</si>
  <si>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</si>
  <si>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</si>
  <si>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</si>
  <si>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</si>
  <si>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</si>
  <si>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</si>
  <si>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расходы, всего</t>
  </si>
  <si>
    <t>Налог на имущество</t>
  </si>
  <si>
    <t xml:space="preserve">Налог на землю </t>
  </si>
  <si>
    <t>Прочие налоги и сборы</t>
  </si>
  <si>
    <t>Иные платежи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</si>
  <si>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</si>
  <si>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</si>
  <si>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</si>
  <si>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</si>
  <si>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</si>
  <si>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</si>
  <si>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</si>
  <si>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</si>
  <si>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</si>
  <si>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</si>
  <si>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Объем от реализации ценных бумаг</t>
  </si>
  <si>
    <t xml:space="preserve">Руководитель </t>
  </si>
  <si>
    <t xml:space="preserve">(подпись)                </t>
  </si>
  <si>
    <t>(расшифровка подписи)</t>
  </si>
  <si>
    <t xml:space="preserve">(подпись)             </t>
  </si>
  <si>
    <t>М.В. Петрова</t>
  </si>
  <si>
    <t>02.01.2016</t>
  </si>
  <si>
    <t>Министр образования и молодежной политики                                       Чувашской Республики</t>
  </si>
  <si>
    <t>Бюджетная классификация 874 07 02 Ц710140550</t>
  </si>
  <si>
    <t>«  02  »        января   2016 г.</t>
  </si>
  <si>
    <t>Зав. сектором</t>
  </si>
  <si>
    <t>Бюджетное общеобразовательное учреждение Чувашской Республики «Чебоксарская начальная общеобразовательная школа для обучающихся с ограниченными возможностями здоровья № 1» Министерства образования и молодежной политики Чувашской Республики</t>
  </si>
  <si>
    <t>2127310737/213001001</t>
  </si>
  <si>
    <t>428028, Чувашская Республика, город Чебоксары, ул. Гастелло, д.8</t>
  </si>
  <si>
    <t>образовательная деятельность по образовательным программам дошкольного образования, начального общего образования, присмотр и уход за детьми</t>
  </si>
  <si>
    <t>О.Н. Гордеева</t>
  </si>
  <si>
    <t xml:space="preserve">Дошкольное и начальное общее образование.
Дошкольное образование (предшествующее начальному общему образованию).
Начальное общее образование.
Дополнительное образование детей.
Предоставление социальных услуг без обеспечения проживания.
Врачебная практика                                                                                                                                                                                                                                                             Деятельность столовых при предприятиях и учреждениях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</si>
</sst>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2"/>
    </font>
    <font>
      <sz val="11"/>
      <color indexed="8"/>
      <name val="Calibri"/>
      <family val="2"/>
    </font>
    <font>
      <sz val="11"/>
      <name val="TimesET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4"/>
      <name val="TimesET"/>
      <family val="0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1"/>
      <name val="TimesET"/>
      <family val="0"/>
    </font>
    <font>
      <b/>
      <sz val="10"/>
      <name val="Times New Roman Cyr"/>
      <family val="1"/>
    </font>
    <font>
      <i/>
      <sz val="9"/>
      <name val="Times New Roman Cyr"/>
      <family val="1"/>
    </font>
    <font>
      <i/>
      <sz val="10"/>
      <name val="Times New Roman Cyr"/>
      <family val="1"/>
    </font>
    <font>
      <b/>
      <sz val="9"/>
      <name val="Times New Roman Cyr"/>
      <family val="1"/>
    </font>
    <font>
      <i/>
      <sz val="11"/>
      <name val="Times New Roman Cyr"/>
      <family val="1"/>
    </font>
    <font>
      <b/>
      <u val="single"/>
      <sz val="10"/>
      <name val="Times New Roman Cyr"/>
      <family val="1"/>
    </font>
    <font>
      <u val="single"/>
      <sz val="11"/>
      <name val="Times New Roman Cyr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medium"/>
      <bottom style="hair"/>
    </border>
    <border>
      <left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/>
      <right style="thin"/>
      <top style="hair"/>
      <bottom style="hair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hair"/>
      <bottom style="medium"/>
    </border>
    <border>
      <left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/>
      <right/>
      <top/>
      <bottom style="thin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hair">
        <color indexed="8"/>
      </top>
      <bottom style="medium"/>
    </border>
    <border>
      <left style="medium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>
        <color indexed="8"/>
      </top>
      <bottom style="hair"/>
    </border>
    <border>
      <left/>
      <right/>
      <top style="medium">
        <color indexed="8"/>
      </top>
      <bottom style="hair"/>
    </border>
    <border>
      <left/>
      <right style="medium"/>
      <top style="medium">
        <color indexed="8"/>
      </top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30" borderId="0">
      <alignment/>
      <protection/>
    </xf>
    <xf numFmtId="0" fontId="21" fillId="3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2" borderId="8" applyNumberFormat="0" applyFont="0" applyAlignment="0" applyProtection="0"/>
    <xf numFmtId="0" fontId="38" fillId="32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2" fontId="3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 applyProtection="1">
      <alignment horizontal="center" vertical="top" wrapText="1"/>
      <protection/>
    </xf>
    <xf numFmtId="0" fontId="12" fillId="0" borderId="15" xfId="0" applyFont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horizontal="center" vertical="top" wrapText="1"/>
      <protection/>
    </xf>
    <xf numFmtId="4" fontId="14" fillId="0" borderId="17" xfId="0" applyNumberFormat="1" applyFont="1" applyBorder="1" applyAlignment="1" applyProtection="1">
      <alignment horizontal="center" vertical="center" wrapText="1"/>
      <protection/>
    </xf>
    <xf numFmtId="4" fontId="14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4" fontId="17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2" fillId="0" borderId="20" xfId="0" applyFont="1" applyBorder="1" applyAlignment="1" applyProtection="1">
      <alignment horizontal="center" vertical="top" wrapText="1"/>
      <protection/>
    </xf>
    <xf numFmtId="4" fontId="14" fillId="0" borderId="21" xfId="0" applyNumberFormat="1" applyFont="1" applyBorder="1" applyAlignment="1" applyProtection="1">
      <alignment horizontal="center" vertical="center" wrapText="1"/>
      <protection/>
    </xf>
    <xf numFmtId="4" fontId="14" fillId="0" borderId="22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4" fontId="3" fillId="34" borderId="21" xfId="0" applyNumberFormat="1" applyFont="1" applyFill="1" applyBorder="1" applyAlignment="1" applyProtection="1">
      <alignment horizontal="center" vertical="center" wrapText="1"/>
      <protection/>
    </xf>
    <xf numFmtId="4" fontId="3" fillId="34" borderId="22" xfId="0" applyNumberFormat="1" applyFont="1" applyFill="1" applyBorder="1" applyAlignment="1" applyProtection="1">
      <alignment horizontal="center" vertical="center" wrapText="1"/>
      <protection/>
    </xf>
    <xf numFmtId="4" fontId="3" fillId="34" borderId="23" xfId="0" applyNumberFormat="1" applyFont="1" applyFill="1" applyBorder="1" applyAlignment="1" applyProtection="1">
      <alignment horizontal="center" vertical="center" wrapText="1"/>
      <protection/>
    </xf>
    <xf numFmtId="4" fontId="3" fillId="34" borderId="20" xfId="0" applyNumberFormat="1" applyFont="1" applyFill="1" applyBorder="1" applyAlignment="1" applyProtection="1">
      <alignment horizontal="center" vertical="center" wrapText="1"/>
      <protection/>
    </xf>
    <xf numFmtId="4" fontId="17" fillId="0" borderId="22" xfId="0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top" wrapText="1"/>
      <protection/>
    </xf>
    <xf numFmtId="0" fontId="18" fillId="0" borderId="25" xfId="0" applyFont="1" applyBorder="1" applyAlignment="1" applyProtection="1">
      <alignment horizontal="center" vertical="top" wrapText="1"/>
      <protection/>
    </xf>
    <xf numFmtId="0" fontId="18" fillId="0" borderId="26" xfId="0" applyFont="1" applyBorder="1" applyAlignment="1" applyProtection="1">
      <alignment horizontal="center" vertical="top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top" wrapText="1"/>
      <protection/>
    </xf>
    <xf numFmtId="0" fontId="18" fillId="0" borderId="29" xfId="0" applyFont="1" applyBorder="1" applyAlignment="1" applyProtection="1">
      <alignment horizontal="center" vertical="top" wrapText="1"/>
      <protection/>
    </xf>
    <xf numFmtId="0" fontId="18" fillId="0" borderId="30" xfId="0" applyFont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31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 vertical="top" wrapText="1"/>
      <protection/>
    </xf>
    <xf numFmtId="0" fontId="19" fillId="0" borderId="31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14" fillId="34" borderId="31" xfId="0" applyFont="1" applyFill="1" applyBorder="1" applyAlignment="1" applyProtection="1">
      <alignment horizontal="center" vertical="top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/>
    </xf>
    <xf numFmtId="0" fontId="18" fillId="0" borderId="33" xfId="0" applyFont="1" applyBorder="1" applyAlignment="1" applyProtection="1">
      <alignment horizontal="left" vertical="center" wrapText="1"/>
      <protection/>
    </xf>
    <xf numFmtId="0" fontId="18" fillId="0" borderId="34" xfId="0" applyFont="1" applyBorder="1" applyAlignment="1" applyProtection="1">
      <alignment horizontal="center" vertical="top" wrapText="1"/>
      <protection/>
    </xf>
    <xf numFmtId="0" fontId="18" fillId="0" borderId="35" xfId="0" applyFont="1" applyBorder="1" applyAlignment="1" applyProtection="1">
      <alignment horizontal="center" vertical="top" wrapText="1"/>
      <protection/>
    </xf>
    <xf numFmtId="0" fontId="18" fillId="0" borderId="36" xfId="0" applyFont="1" applyBorder="1" applyAlignment="1" applyProtection="1">
      <alignment horizontal="center" vertical="top" wrapText="1"/>
      <protection/>
    </xf>
    <xf numFmtId="0" fontId="18" fillId="0" borderId="25" xfId="0" applyFont="1" applyBorder="1" applyAlignment="1" applyProtection="1">
      <alignment horizontal="center" vertical="top" wrapText="1"/>
      <protection/>
    </xf>
    <xf numFmtId="0" fontId="18" fillId="0" borderId="37" xfId="0" applyFont="1" applyBorder="1" applyAlignment="1" applyProtection="1">
      <alignment horizontal="left" vertical="center" wrapText="1"/>
      <protection/>
    </xf>
    <xf numFmtId="0" fontId="18" fillId="0" borderId="38" xfId="0" applyFont="1" applyBorder="1" applyAlignment="1" applyProtection="1">
      <alignment horizontal="left" vertical="center" wrapText="1"/>
      <protection/>
    </xf>
    <xf numFmtId="0" fontId="18" fillId="0" borderId="29" xfId="0" applyFont="1" applyBorder="1" applyAlignment="1" applyProtection="1">
      <alignment horizontal="center" vertical="top" wrapText="1"/>
      <protection/>
    </xf>
    <xf numFmtId="0" fontId="8" fillId="0" borderId="32" xfId="0" applyFont="1" applyBorder="1" applyAlignment="1" applyProtection="1">
      <alignment horizontal="left" vertical="top" wrapText="1" indent="1"/>
      <protection/>
    </xf>
    <xf numFmtId="0" fontId="8" fillId="0" borderId="33" xfId="0" applyFont="1" applyBorder="1" applyAlignment="1" applyProtection="1">
      <alignment horizontal="left" vertical="top" wrapText="1" indent="1"/>
      <protection/>
    </xf>
    <xf numFmtId="4" fontId="3" fillId="34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left" vertical="top" wrapText="1"/>
      <protection/>
    </xf>
    <xf numFmtId="0" fontId="12" fillId="0" borderId="33" xfId="0" applyFont="1" applyBorder="1" applyAlignment="1" applyProtection="1">
      <alignment horizontal="left" vertical="top" wrapText="1"/>
      <protection/>
    </xf>
    <xf numFmtId="4" fontId="1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left" vertical="top" wrapText="1" indent="1"/>
      <protection/>
    </xf>
    <xf numFmtId="0" fontId="4" fillId="0" borderId="33" xfId="0" applyFont="1" applyBorder="1" applyAlignment="1" applyProtection="1">
      <alignment horizontal="left" vertical="top" wrapText="1" inden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left" vertical="top" wrapText="1"/>
      <protection/>
    </xf>
    <xf numFmtId="0" fontId="12" fillId="0" borderId="40" xfId="0" applyFont="1" applyBorder="1" applyAlignment="1" applyProtection="1">
      <alignment horizontal="left" vertical="top" wrapText="1"/>
      <protection/>
    </xf>
    <xf numFmtId="4" fontId="14" fillId="0" borderId="23" xfId="0" applyNumberFormat="1" applyFont="1" applyBorder="1" applyAlignment="1" applyProtection="1">
      <alignment horizontal="center" vertical="center" wrapText="1"/>
      <protection/>
    </xf>
    <xf numFmtId="4" fontId="1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left" vertical="top" wrapText="1" indent="1"/>
      <protection/>
    </xf>
    <xf numFmtId="0" fontId="4" fillId="0" borderId="40" xfId="0" applyFont="1" applyBorder="1" applyAlignment="1" applyProtection="1">
      <alignment horizontal="left" vertical="top" wrapText="1" indent="1"/>
      <protection/>
    </xf>
    <xf numFmtId="0" fontId="8" fillId="0" borderId="41" xfId="0" applyFont="1" applyBorder="1" applyAlignment="1" applyProtection="1">
      <alignment horizontal="left" vertical="top" wrapText="1" indent="1"/>
      <protection/>
    </xf>
    <xf numFmtId="0" fontId="8" fillId="0" borderId="42" xfId="0" applyFont="1" applyBorder="1" applyAlignment="1" applyProtection="1">
      <alignment horizontal="left" vertical="top" wrapText="1" indent="1"/>
      <protection/>
    </xf>
    <xf numFmtId="0" fontId="8" fillId="0" borderId="39" xfId="0" applyFont="1" applyBorder="1" applyAlignment="1" applyProtection="1">
      <alignment horizontal="left" vertical="top" wrapText="1" indent="1"/>
      <protection/>
    </xf>
    <xf numFmtId="0" fontId="8" fillId="0" borderId="40" xfId="0" applyFont="1" applyBorder="1" applyAlignment="1" applyProtection="1">
      <alignment horizontal="left" vertical="top" wrapText="1" indent="1"/>
      <protection/>
    </xf>
    <xf numFmtId="4" fontId="3" fillId="34" borderId="23" xfId="0" applyNumberFormat="1" applyFont="1" applyFill="1" applyBorder="1" applyAlignment="1" applyProtection="1">
      <alignment horizontal="center" vertical="center" wrapText="1"/>
      <protection/>
    </xf>
    <xf numFmtId="4" fontId="3" fillId="34" borderId="20" xfId="0" applyNumberFormat="1" applyFont="1" applyFill="1" applyBorder="1" applyAlignment="1" applyProtection="1">
      <alignment horizontal="center" vertical="center" wrapText="1"/>
      <protection/>
    </xf>
    <xf numFmtId="4" fontId="17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top" wrapText="1"/>
      <protection/>
    </xf>
    <xf numFmtId="0" fontId="11" fillId="0" borderId="44" xfId="0" applyFont="1" applyBorder="1" applyAlignment="1" applyProtection="1">
      <alignment horizontal="center" vertical="top" wrapText="1"/>
      <protection/>
    </xf>
    <xf numFmtId="0" fontId="12" fillId="0" borderId="45" xfId="0" applyFont="1" applyBorder="1" applyAlignment="1" applyProtection="1">
      <alignment horizontal="left" vertical="top" wrapText="1"/>
      <protection/>
    </xf>
    <xf numFmtId="0" fontId="12" fillId="0" borderId="46" xfId="0" applyFont="1" applyBorder="1" applyAlignment="1" applyProtection="1">
      <alignment horizontal="left" vertical="top" wrapText="1"/>
      <protection/>
    </xf>
    <xf numFmtId="4" fontId="14" fillId="0" borderId="47" xfId="0" applyNumberFormat="1" applyFont="1" applyBorder="1" applyAlignment="1" applyProtection="1">
      <alignment horizontal="center" vertical="center" wrapText="1"/>
      <protection/>
    </xf>
    <xf numFmtId="4" fontId="1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left" vertical="top" wrapText="1"/>
      <protection/>
    </xf>
    <xf numFmtId="0" fontId="4" fillId="0" borderId="39" xfId="0" applyFont="1" applyBorder="1" applyAlignment="1" applyProtection="1">
      <alignment horizontal="left" vertical="top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left" wrapText="1"/>
      <protection/>
    </xf>
    <xf numFmtId="0" fontId="11" fillId="0" borderId="49" xfId="0" applyFont="1" applyBorder="1" applyAlignment="1" applyProtection="1">
      <alignment horizontal="center" vertical="top" wrapText="1"/>
      <protection/>
    </xf>
    <xf numFmtId="0" fontId="11" fillId="0" borderId="50" xfId="0" applyFont="1" applyBorder="1" applyAlignment="1" applyProtection="1">
      <alignment horizontal="center" vertical="top" wrapText="1"/>
      <protection/>
    </xf>
    <xf numFmtId="0" fontId="11" fillId="0" borderId="51" xfId="0" applyFont="1" applyBorder="1" applyAlignment="1" applyProtection="1">
      <alignment horizontal="center" vertical="top" wrapText="1"/>
      <protection/>
    </xf>
    <xf numFmtId="0" fontId="11" fillId="0" borderId="52" xfId="0" applyFont="1" applyBorder="1" applyAlignment="1" applyProtection="1">
      <alignment horizontal="center" vertical="top" wrapText="1"/>
      <protection/>
    </xf>
    <xf numFmtId="0" fontId="11" fillId="0" borderId="53" xfId="0" applyFont="1" applyBorder="1" applyAlignment="1" applyProtection="1">
      <alignment horizontal="center" vertical="top" wrapText="1"/>
      <protection/>
    </xf>
    <xf numFmtId="0" fontId="0" fillId="0" borderId="54" xfId="0" applyBorder="1" applyAlignment="1">
      <alignment horizontal="center" vertical="top" wrapText="1"/>
    </xf>
    <xf numFmtId="0" fontId="11" fillId="0" borderId="55" xfId="0" applyFont="1" applyBorder="1" applyAlignment="1" applyProtection="1">
      <alignment horizontal="center" vertical="top" wrapText="1"/>
      <protection/>
    </xf>
    <xf numFmtId="0" fontId="11" fillId="0" borderId="56" xfId="0" applyFont="1" applyBorder="1" applyAlignment="1" applyProtection="1">
      <alignment horizontal="center" vertical="top" wrapText="1"/>
      <protection/>
    </xf>
    <xf numFmtId="0" fontId="11" fillId="0" borderId="57" xfId="0" applyFont="1" applyBorder="1" applyAlignment="1" applyProtection="1">
      <alignment horizontal="center" vertical="top" wrapText="1"/>
      <protection/>
    </xf>
    <xf numFmtId="0" fontId="11" fillId="0" borderId="58" xfId="0" applyFont="1" applyBorder="1" applyAlignment="1" applyProtection="1">
      <alignment horizontal="center" vertical="top" wrapText="1"/>
      <protection/>
    </xf>
    <xf numFmtId="0" fontId="11" fillId="0" borderId="59" xfId="0" applyFont="1" applyBorder="1" applyAlignment="1" applyProtection="1">
      <alignment horizontal="center" vertical="top" wrapText="1"/>
      <protection/>
    </xf>
    <xf numFmtId="0" fontId="11" fillId="0" borderId="60" xfId="0" applyFont="1" applyBorder="1" applyAlignment="1" applyProtection="1">
      <alignment horizontal="center" vertical="top" wrapText="1"/>
      <protection/>
    </xf>
    <xf numFmtId="0" fontId="11" fillId="0" borderId="61" xfId="0" applyFont="1" applyBorder="1" applyAlignment="1" applyProtection="1">
      <alignment horizontal="center" vertical="top" wrapText="1"/>
      <protection/>
    </xf>
    <xf numFmtId="0" fontId="2" fillId="0" borderId="62" xfId="0" applyFont="1" applyBorder="1" applyAlignment="1">
      <alignment horizontal="left" vertical="center" wrapText="1" indent="1"/>
    </xf>
    <xf numFmtId="0" fontId="2" fillId="0" borderId="63" xfId="0" applyFont="1" applyBorder="1" applyAlignment="1">
      <alignment horizontal="left" vertical="center" wrapText="1" indent="1"/>
    </xf>
    <xf numFmtId="0" fontId="2" fillId="0" borderId="64" xfId="0" applyFont="1" applyBorder="1" applyAlignment="1">
      <alignment horizontal="left" vertical="center" wrapText="1" indent="1"/>
    </xf>
    <xf numFmtId="4" fontId="8" fillId="0" borderId="65" xfId="0" applyNumberFormat="1" applyFont="1" applyBorder="1" applyAlignment="1" applyProtection="1">
      <alignment horizontal="center" vertical="center" wrapText="1"/>
      <protection/>
    </xf>
    <xf numFmtId="4" fontId="8" fillId="0" borderId="66" xfId="0" applyNumberFormat="1" applyFont="1" applyBorder="1" applyAlignment="1" applyProtection="1">
      <alignment horizontal="center" vertical="center" wrapText="1"/>
      <protection/>
    </xf>
    <xf numFmtId="4" fontId="8" fillId="0" borderId="67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left" vertical="center" wrapText="1" indent="1"/>
    </xf>
    <xf numFmtId="0" fontId="2" fillId="0" borderId="68" xfId="0" applyFont="1" applyBorder="1" applyAlignment="1">
      <alignment horizontal="left" vertical="center" wrapText="1" indent="1"/>
    </xf>
    <xf numFmtId="0" fontId="2" fillId="0" borderId="69" xfId="0" applyFont="1" applyBorder="1" applyAlignment="1">
      <alignment horizontal="left" vertical="center" wrapText="1" indent="1"/>
    </xf>
    <xf numFmtId="4" fontId="8" fillId="0" borderId="33" xfId="0" applyNumberFormat="1" applyFont="1" applyBorder="1" applyAlignment="1" applyProtection="1">
      <alignment horizontal="center" vertical="center" wrapText="1"/>
      <protection/>
    </xf>
    <xf numFmtId="4" fontId="8" fillId="0" borderId="39" xfId="0" applyNumberFormat="1" applyFont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4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33" xfId="0" applyNumberFormat="1" applyFont="1" applyBorder="1" applyAlignment="1" applyProtection="1">
      <alignment horizontal="center" vertical="center" wrapText="1"/>
      <protection/>
    </xf>
    <xf numFmtId="4" fontId="12" fillId="0" borderId="39" xfId="0" applyNumberFormat="1" applyFont="1" applyBorder="1" applyAlignment="1" applyProtection="1">
      <alignment horizontal="center" vertical="center" wrapText="1"/>
      <protection/>
    </xf>
    <xf numFmtId="4" fontId="12" fillId="0" borderId="7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4" fontId="8" fillId="0" borderId="33" xfId="0" applyNumberFormat="1" applyFont="1" applyFill="1" applyBorder="1" applyAlignment="1" applyProtection="1">
      <alignment horizontal="center" vertical="center" wrapText="1"/>
      <protection/>
    </xf>
    <xf numFmtId="4" fontId="8" fillId="0" borderId="39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Fill="1" applyBorder="1" applyAlignment="1" applyProtection="1">
      <alignment horizontal="center" vertical="center" wrapText="1"/>
      <protection/>
    </xf>
    <xf numFmtId="4" fontId="12" fillId="0" borderId="33" xfId="0" applyNumberFormat="1" applyFont="1" applyFill="1" applyBorder="1" applyAlignment="1" applyProtection="1">
      <alignment horizontal="center" vertical="center" wrapText="1"/>
      <protection/>
    </xf>
    <xf numFmtId="4" fontId="12" fillId="0" borderId="39" xfId="0" applyNumberFormat="1" applyFont="1" applyFill="1" applyBorder="1" applyAlignment="1" applyProtection="1">
      <alignment horizontal="center" vertical="center" wrapText="1"/>
      <protection/>
    </xf>
    <xf numFmtId="4" fontId="12" fillId="0" borderId="70" xfId="0" applyNumberFormat="1" applyFont="1" applyFill="1" applyBorder="1" applyAlignment="1" applyProtection="1">
      <alignment horizontal="center" vertical="center" wrapText="1"/>
      <protection/>
    </xf>
    <xf numFmtId="0" fontId="11" fillId="0" borderId="59" xfId="0" applyFont="1" applyBorder="1" applyAlignment="1" applyProtection="1">
      <alignment horizontal="center" vertical="center" wrapText="1"/>
      <protection/>
    </xf>
    <xf numFmtId="0" fontId="11" fillId="0" borderId="60" xfId="0" applyFont="1" applyBorder="1" applyAlignment="1" applyProtection="1">
      <alignment horizontal="center" vertical="center" wrapText="1"/>
      <protection/>
    </xf>
    <xf numFmtId="0" fontId="11" fillId="0" borderId="61" xfId="0" applyFont="1" applyBorder="1" applyAlignment="1" applyProtection="1">
      <alignment horizontal="center" vertical="center" wrapText="1"/>
      <protection/>
    </xf>
    <xf numFmtId="0" fontId="13" fillId="0" borderId="71" xfId="0" applyFont="1" applyBorder="1" applyAlignment="1">
      <alignment horizontal="left" vertical="center" wrapText="1"/>
    </xf>
    <xf numFmtId="0" fontId="13" fillId="0" borderId="72" xfId="0" applyFont="1" applyBorder="1" applyAlignment="1">
      <alignment horizontal="left" vertical="center" wrapText="1"/>
    </xf>
    <xf numFmtId="0" fontId="13" fillId="0" borderId="73" xfId="0" applyFont="1" applyBorder="1" applyAlignment="1">
      <alignment horizontal="left" vertical="center" wrapText="1"/>
    </xf>
    <xf numFmtId="4" fontId="12" fillId="0" borderId="74" xfId="0" applyNumberFormat="1" applyFont="1" applyFill="1" applyBorder="1" applyAlignment="1" applyProtection="1">
      <alignment horizontal="center" vertical="center" wrapText="1"/>
      <protection/>
    </xf>
    <xf numFmtId="4" fontId="12" fillId="0" borderId="75" xfId="0" applyNumberFormat="1" applyFont="1" applyFill="1" applyBorder="1" applyAlignment="1" applyProtection="1">
      <alignment horizontal="center" vertical="center" wrapText="1"/>
      <protection/>
    </xf>
    <xf numFmtId="4" fontId="12" fillId="0" borderId="76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70" xfId="0" applyFont="1" applyBorder="1" applyAlignment="1" applyProtection="1">
      <alignment horizontal="left" vertical="center" wrapText="1"/>
      <protection/>
    </xf>
    <xf numFmtId="0" fontId="8" fillId="0" borderId="77" xfId="0" applyFont="1" applyBorder="1" applyAlignment="1" applyProtection="1">
      <alignment horizontal="left" vertical="center" wrapText="1"/>
      <protection/>
    </xf>
    <xf numFmtId="0" fontId="8" fillId="0" borderId="66" xfId="0" applyFont="1" applyBorder="1" applyAlignment="1" applyProtection="1">
      <alignment horizontal="left" vertical="center" wrapText="1"/>
      <protection/>
    </xf>
    <xf numFmtId="0" fontId="8" fillId="0" borderId="67" xfId="0" applyFont="1" applyBorder="1" applyAlignment="1" applyProtection="1">
      <alignment horizontal="left" vertical="center" wrapText="1"/>
      <protection/>
    </xf>
    <xf numFmtId="4" fontId="8" fillId="0" borderId="77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4" xfId="0" applyFont="1" applyBorder="1" applyAlignment="1" applyProtection="1">
      <alignment horizontal="left" vertical="center" wrapText="1"/>
      <protection/>
    </xf>
    <xf numFmtId="0" fontId="8" fillId="0" borderId="75" xfId="0" applyFont="1" applyBorder="1" applyAlignment="1" applyProtection="1">
      <alignment horizontal="left" vertical="center" wrapText="1"/>
      <protection/>
    </xf>
    <xf numFmtId="0" fontId="8" fillId="0" borderId="76" xfId="0" applyFont="1" applyBorder="1" applyAlignment="1" applyProtection="1">
      <alignment horizontal="left" vertical="center" wrapText="1"/>
      <protection/>
    </xf>
    <xf numFmtId="4" fontId="3" fillId="0" borderId="74" xfId="0" applyNumberFormat="1" applyFont="1" applyFill="1" applyBorder="1" applyAlignment="1" applyProtection="1">
      <alignment horizontal="center" vertical="center" wrapText="1"/>
      <protection/>
    </xf>
    <xf numFmtId="4" fontId="3" fillId="0" borderId="75" xfId="0" applyNumberFormat="1" applyFont="1" applyFill="1" applyBorder="1" applyAlignment="1" applyProtection="1">
      <alignment horizontal="center" vertical="center" wrapText="1"/>
      <protection/>
    </xf>
    <xf numFmtId="4" fontId="3" fillId="0" borderId="76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 applyProtection="1">
      <alignment horizontal="left" vertical="center" wrapText="1"/>
      <protection/>
    </xf>
    <xf numFmtId="4" fontId="4" fillId="0" borderId="33" xfId="0" applyNumberFormat="1" applyFont="1" applyFill="1" applyBorder="1" applyAlignment="1" applyProtection="1">
      <alignment horizontal="center" vertical="center" wrapText="1"/>
      <protection/>
    </xf>
    <xf numFmtId="4" fontId="4" fillId="0" borderId="39" xfId="0" applyNumberFormat="1" applyFont="1" applyFill="1" applyBorder="1" applyAlignment="1" applyProtection="1">
      <alignment horizontal="center" vertical="center" wrapText="1"/>
      <protection/>
    </xf>
    <xf numFmtId="4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left" vertical="center" wrapText="1"/>
      <protection/>
    </xf>
    <xf numFmtId="0" fontId="12" fillId="0" borderId="39" xfId="0" applyFont="1" applyBorder="1" applyAlignment="1" applyProtection="1">
      <alignment horizontal="left" vertical="center" wrapText="1"/>
      <protection/>
    </xf>
    <xf numFmtId="0" fontId="12" fillId="0" borderId="70" xfId="0" applyFont="1" applyBorder="1" applyAlignment="1" applyProtection="1">
      <alignment horizontal="left" vertical="center" wrapText="1"/>
      <protection/>
    </xf>
    <xf numFmtId="0" fontId="12" fillId="0" borderId="70" xfId="0" applyFont="1" applyBorder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 vertical="top" wrapText="1"/>
      <protection/>
    </xf>
    <xf numFmtId="0" fontId="4" fillId="0" borderId="70" xfId="0" applyFont="1" applyBorder="1" applyAlignment="1" applyProtection="1">
      <alignment horizontal="left" vertical="top" wrapText="1"/>
      <protection/>
    </xf>
    <xf numFmtId="4" fontId="3" fillId="0" borderId="33" xfId="0" applyNumberFormat="1" applyFont="1" applyFill="1" applyBorder="1" applyAlignment="1" applyProtection="1">
      <alignment horizontal="center" vertical="center" wrapText="1"/>
      <protection/>
    </xf>
    <xf numFmtId="4" fontId="3" fillId="0" borderId="39" xfId="0" applyNumberFormat="1" applyFont="1" applyFill="1" applyBorder="1" applyAlignment="1" applyProtection="1">
      <alignment horizontal="center" vertical="center" wrapText="1"/>
      <protection/>
    </xf>
    <xf numFmtId="4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12" fillId="0" borderId="74" xfId="0" applyFont="1" applyBorder="1" applyAlignment="1" applyProtection="1">
      <alignment horizontal="left" vertical="top" wrapText="1"/>
      <protection/>
    </xf>
    <xf numFmtId="0" fontId="12" fillId="0" borderId="75" xfId="0" applyFont="1" applyBorder="1" applyAlignment="1" applyProtection="1">
      <alignment horizontal="left" vertical="top" wrapText="1"/>
      <protection/>
    </xf>
    <xf numFmtId="0" fontId="12" fillId="0" borderId="76" xfId="0" applyFont="1" applyBorder="1" applyAlignment="1" applyProtection="1">
      <alignment horizontal="left" vertical="top" wrapText="1"/>
      <protection/>
    </xf>
    <xf numFmtId="4" fontId="3" fillId="0" borderId="33" xfId="0" applyNumberFormat="1" applyFont="1" applyBorder="1" applyAlignment="1" applyProtection="1">
      <alignment horizontal="center" vertical="center" wrapText="1"/>
      <protection/>
    </xf>
    <xf numFmtId="4" fontId="3" fillId="0" borderId="39" xfId="0" applyNumberFormat="1" applyFont="1" applyBorder="1" applyAlignment="1" applyProtection="1">
      <alignment horizontal="center" vertical="center" wrapText="1"/>
      <protection/>
    </xf>
    <xf numFmtId="4" fontId="3" fillId="0" borderId="70" xfId="0" applyNumberFormat="1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left" vertical="top" wrapText="1"/>
      <protection/>
    </xf>
    <xf numFmtId="0" fontId="8" fillId="0" borderId="39" xfId="0" applyFont="1" applyBorder="1" applyAlignment="1" applyProtection="1">
      <alignment horizontal="left" vertical="top" wrapText="1"/>
      <protection/>
    </xf>
    <xf numFmtId="0" fontId="8" fillId="0" borderId="70" xfId="0" applyFont="1" applyBorder="1" applyAlignment="1" applyProtection="1">
      <alignment horizontal="left" vertical="top" wrapText="1"/>
      <protection/>
    </xf>
    <xf numFmtId="0" fontId="11" fillId="34" borderId="33" xfId="0" applyFont="1" applyFill="1" applyBorder="1" applyAlignment="1" applyProtection="1">
      <alignment horizontal="left" vertical="top" wrapText="1"/>
      <protection locked="0"/>
    </xf>
    <xf numFmtId="0" fontId="11" fillId="34" borderId="39" xfId="0" applyFont="1" applyFill="1" applyBorder="1" applyAlignment="1" applyProtection="1">
      <alignment horizontal="left" vertical="top" wrapText="1"/>
      <protection locked="0"/>
    </xf>
    <xf numFmtId="0" fontId="11" fillId="34" borderId="70" xfId="0" applyFont="1" applyFill="1" applyBorder="1" applyAlignment="1" applyProtection="1">
      <alignment horizontal="left" vertical="top" wrapText="1"/>
      <protection locked="0"/>
    </xf>
    <xf numFmtId="0" fontId="5" fillId="0" borderId="33" xfId="0" applyFont="1" applyFill="1" applyBorder="1" applyAlignment="1" applyProtection="1">
      <alignment horizontal="left" vertical="top" wrapText="1"/>
      <protection locked="0"/>
    </xf>
    <xf numFmtId="0" fontId="5" fillId="0" borderId="39" xfId="0" applyFont="1" applyFill="1" applyBorder="1" applyAlignment="1" applyProtection="1">
      <alignment horizontal="left" vertical="top" wrapText="1"/>
      <protection locked="0"/>
    </xf>
    <xf numFmtId="0" fontId="5" fillId="0" borderId="70" xfId="0" applyFont="1" applyFill="1" applyBorder="1" applyAlignment="1" applyProtection="1">
      <alignment horizontal="left" vertical="top" wrapText="1"/>
      <protection locked="0"/>
    </xf>
    <xf numFmtId="0" fontId="5" fillId="0" borderId="77" xfId="0" applyFont="1" applyFill="1" applyBorder="1" applyAlignment="1" applyProtection="1">
      <alignment horizontal="left" vertical="top" wrapText="1"/>
      <protection locked="0"/>
    </xf>
    <xf numFmtId="0" fontId="5" fillId="0" borderId="66" xfId="0" applyFont="1" applyFill="1" applyBorder="1" applyAlignment="1" applyProtection="1">
      <alignment horizontal="left" vertical="top" wrapText="1"/>
      <protection locked="0"/>
    </xf>
    <xf numFmtId="0" fontId="5" fillId="0" borderId="67" xfId="0" applyFont="1" applyFill="1" applyBorder="1" applyAlignment="1" applyProtection="1">
      <alignment horizontal="left" vertical="top" wrapText="1"/>
      <protection locked="0"/>
    </xf>
    <xf numFmtId="0" fontId="11" fillId="0" borderId="50" xfId="0" applyFont="1" applyFill="1" applyBorder="1" applyAlignment="1" applyProtection="1">
      <alignment horizontal="left" vertical="top" wrapText="1"/>
      <protection/>
    </xf>
    <xf numFmtId="0" fontId="11" fillId="0" borderId="78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1" fillId="34" borderId="74" xfId="0" applyFont="1" applyFill="1" applyBorder="1" applyAlignment="1" applyProtection="1">
      <alignment horizontal="left" vertical="top" wrapText="1"/>
      <protection locked="0"/>
    </xf>
    <xf numFmtId="0" fontId="11" fillId="34" borderId="75" xfId="0" applyFont="1" applyFill="1" applyBorder="1" applyAlignment="1" applyProtection="1">
      <alignment horizontal="left" vertical="top" wrapText="1"/>
      <protection locked="0"/>
    </xf>
    <xf numFmtId="0" fontId="11" fillId="34" borderId="76" xfId="0" applyFont="1" applyFill="1" applyBorder="1" applyAlignment="1" applyProtection="1">
      <alignment horizontal="left" vertical="top" wrapText="1"/>
      <protection locked="0"/>
    </xf>
    <xf numFmtId="49" fontId="5" fillId="0" borderId="33" xfId="0" applyNumberFormat="1" applyFont="1" applyFill="1" applyBorder="1" applyAlignment="1" applyProtection="1">
      <alignment horizontal="left" vertical="top" wrapText="1"/>
      <protection locked="0"/>
    </xf>
    <xf numFmtId="49" fontId="5" fillId="0" borderId="39" xfId="0" applyNumberFormat="1" applyFont="1" applyFill="1" applyBorder="1" applyAlignment="1" applyProtection="1">
      <alignment horizontal="left" vertical="top" wrapText="1"/>
      <protection locked="0"/>
    </xf>
    <xf numFmtId="49" fontId="5" fillId="0" borderId="7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79" xfId="0" applyFont="1" applyBorder="1" applyAlignment="1" applyProtection="1">
      <alignment vertical="top" wrapText="1"/>
      <protection/>
    </xf>
    <xf numFmtId="0" fontId="3" fillId="0" borderId="59" xfId="0" applyFont="1" applyBorder="1" applyAlignment="1" applyProtection="1">
      <alignment horizontal="center" vertical="top" wrapText="1"/>
      <protection/>
    </xf>
    <xf numFmtId="0" fontId="3" fillId="0" borderId="60" xfId="0" applyFont="1" applyBorder="1" applyAlignment="1" applyProtection="1">
      <alignment horizontal="center" vertical="top" wrapText="1"/>
      <protection/>
    </xf>
    <xf numFmtId="0" fontId="3" fillId="0" borderId="61" xfId="0" applyFont="1" applyBorder="1" applyAlignment="1" applyProtection="1">
      <alignment horizontal="center" vertical="top" wrapText="1"/>
      <protection/>
    </xf>
    <xf numFmtId="0" fontId="4" fillId="0" borderId="5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3" fillId="0" borderId="59" xfId="0" applyFont="1" applyBorder="1" applyAlignment="1" applyProtection="1">
      <alignment horizontal="right" vertical="top" wrapText="1"/>
      <protection/>
    </xf>
    <xf numFmtId="0" fontId="3" fillId="0" borderId="60" xfId="0" applyFont="1" applyBorder="1" applyAlignment="1" applyProtection="1">
      <alignment horizontal="right" vertical="top" wrapText="1"/>
      <protection/>
    </xf>
    <xf numFmtId="0" fontId="3" fillId="0" borderId="61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79" xfId="0" applyFont="1" applyBorder="1" applyAlignment="1" applyProtection="1">
      <alignment horizontal="center" vertical="top" wrapText="1"/>
      <protection/>
    </xf>
    <xf numFmtId="0" fontId="3" fillId="0" borderId="49" xfId="0" applyFont="1" applyBorder="1" applyAlignment="1" applyProtection="1">
      <alignment horizontal="center" vertical="top" wrapText="1"/>
      <protection/>
    </xf>
    <xf numFmtId="0" fontId="3" fillId="0" borderId="50" xfId="0" applyFont="1" applyBorder="1" applyAlignment="1" applyProtection="1">
      <alignment horizontal="center" vertical="top" wrapText="1"/>
      <protection/>
    </xf>
    <xf numFmtId="0" fontId="3" fillId="0" borderId="55" xfId="0" applyFont="1" applyBorder="1" applyAlignment="1" applyProtection="1">
      <alignment horizontal="center" vertical="top" wrapText="1"/>
      <protection/>
    </xf>
    <xf numFmtId="0" fontId="3" fillId="0" borderId="80" xfId="0" applyFont="1" applyBorder="1" applyAlignment="1" applyProtection="1">
      <alignment horizontal="center" vertical="top" wrapText="1"/>
      <protection/>
    </xf>
    <xf numFmtId="0" fontId="3" fillId="0" borderId="78" xfId="0" applyFont="1" applyBorder="1" applyAlignment="1" applyProtection="1">
      <alignment horizontal="center" vertical="top" wrapText="1"/>
      <protection/>
    </xf>
    <xf numFmtId="0" fontId="3" fillId="0" borderId="81" xfId="0" applyFont="1" applyBorder="1" applyAlignment="1" applyProtection="1">
      <alignment horizontal="center" vertical="top" wrapText="1"/>
      <protection/>
    </xf>
    <xf numFmtId="0" fontId="8" fillId="0" borderId="59" xfId="0" applyFont="1" applyFill="1" applyBorder="1" applyAlignment="1" applyProtection="1">
      <alignment horizontal="center" vertical="top" wrapText="1"/>
      <protection locked="0"/>
    </xf>
    <xf numFmtId="0" fontId="8" fillId="0" borderId="60" xfId="0" applyFont="1" applyFill="1" applyBorder="1" applyAlignment="1" applyProtection="1">
      <alignment horizontal="center" vertical="top" wrapText="1"/>
      <protection locked="0"/>
    </xf>
    <xf numFmtId="0" fontId="8" fillId="0" borderId="6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/>
    </xf>
    <xf numFmtId="49" fontId="8" fillId="34" borderId="59" xfId="0" applyNumberFormat="1" applyFont="1" applyFill="1" applyBorder="1" applyAlignment="1" applyProtection="1">
      <alignment horizontal="center" vertical="top" wrapText="1"/>
      <protection locked="0"/>
    </xf>
    <xf numFmtId="49" fontId="8" fillId="34" borderId="60" xfId="0" applyNumberFormat="1" applyFont="1" applyFill="1" applyBorder="1" applyAlignment="1" applyProtection="1">
      <alignment horizontal="center" vertical="top" wrapText="1"/>
      <protection locked="0"/>
    </xf>
    <xf numFmtId="49" fontId="8" fillId="34" borderId="61" xfId="0" applyNumberFormat="1" applyFont="1" applyFill="1" applyBorder="1" applyAlignment="1" applyProtection="1">
      <alignment horizontal="center" vertical="top" wrapText="1"/>
      <protection locked="0"/>
    </xf>
    <xf numFmtId="0" fontId="8" fillId="0" borderId="59" xfId="0" applyFont="1" applyBorder="1" applyAlignment="1" applyProtection="1">
      <alignment horizontal="center" vertical="top" wrapText="1"/>
      <protection/>
    </xf>
    <xf numFmtId="0" fontId="8" fillId="0" borderId="60" xfId="0" applyFont="1" applyBorder="1" applyAlignment="1" applyProtection="1">
      <alignment horizontal="center" vertical="top" wrapText="1"/>
      <protection/>
    </xf>
    <xf numFmtId="0" fontId="8" fillId="0" borderId="61" xfId="0" applyFont="1" applyBorder="1" applyAlignment="1" applyProtection="1">
      <alignment horizontal="center" vertical="top" wrapText="1"/>
      <protection/>
    </xf>
    <xf numFmtId="0" fontId="4" fillId="0" borderId="78" xfId="0" applyFont="1" applyBorder="1" applyAlignment="1" applyProtection="1">
      <alignment horizontal="center" vertical="top" wrapText="1"/>
      <protection/>
    </xf>
    <xf numFmtId="0" fontId="3" fillId="0" borderId="59" xfId="0" applyFont="1" applyBorder="1" applyAlignment="1" applyProtection="1">
      <alignment vertical="top" wrapText="1"/>
      <protection/>
    </xf>
    <xf numFmtId="0" fontId="3" fillId="0" borderId="60" xfId="0" applyFont="1" applyBorder="1" applyAlignment="1" applyProtection="1">
      <alignment vertical="top" wrapText="1"/>
      <protection/>
    </xf>
    <xf numFmtId="0" fontId="3" fillId="0" borderId="6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7" fillId="0" borderId="82" xfId="0" applyFont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3" fillId="0" borderId="83" xfId="0" applyFont="1" applyBorder="1" applyAlignment="1" applyProtection="1">
      <alignment horizontal="center" vertical="top" wrapText="1"/>
      <protection/>
    </xf>
    <xf numFmtId="0" fontId="3" fillId="0" borderId="31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207"/>
  <sheetViews>
    <sheetView tabSelected="1" view="pageBreakPreview" zoomScale="90" zoomScaleNormal="85" zoomScaleSheetLayoutView="90" zoomScalePageLayoutView="0" workbookViewId="0" topLeftCell="A33">
      <selection activeCell="G140" sqref="G140"/>
    </sheetView>
  </sheetViews>
  <sheetFormatPr defaultColWidth="2.875" defaultRowHeight="12.75"/>
  <cols>
    <col min="1" max="1" width="43.75390625" style="2" customWidth="1"/>
    <col min="2" max="2" width="12.625" style="2" customWidth="1"/>
    <col min="3" max="4" width="11.375" style="2" customWidth="1"/>
    <col min="5" max="5" width="12.875" style="2" customWidth="1"/>
    <col min="6" max="7" width="16.00390625" style="2" customWidth="1"/>
    <col min="8" max="8" width="16.25390625" style="2" customWidth="1"/>
    <col min="9" max="9" width="2.875" style="2" customWidth="1"/>
    <col min="10" max="10" width="12.625" style="2" customWidth="1"/>
    <col min="11" max="11" width="6.625" style="2" customWidth="1"/>
    <col min="12" max="12" width="9.125" style="2" customWidth="1"/>
    <col min="13" max="13" width="15.125" style="2" customWidth="1"/>
    <col min="14" max="224" width="9.125" style="2" customWidth="1"/>
    <col min="225" max="247" width="9.125" style="3" customWidth="1"/>
    <col min="248" max="248" width="60.75390625" style="3" customWidth="1"/>
    <col min="249" max="249" width="12.625" style="3" customWidth="1"/>
    <col min="250" max="251" width="11.375" style="3" customWidth="1"/>
    <col min="252" max="252" width="12.875" style="3" customWidth="1"/>
    <col min="253" max="254" width="16.00390625" style="3" customWidth="1"/>
    <col min="255" max="255" width="16.25390625" style="3" customWidth="1"/>
    <col min="256" max="16384" width="2.875" style="3" customWidth="1"/>
  </cols>
  <sheetData>
    <row r="1" spans="1:6" ht="15">
      <c r="A1" s="1"/>
      <c r="B1" s="1"/>
      <c r="C1" s="1"/>
      <c r="D1" s="1"/>
      <c r="E1" s="1"/>
      <c r="F1" s="1"/>
    </row>
    <row r="2" spans="1:13" ht="19.5" customHeight="1">
      <c r="A2" s="4"/>
      <c r="B2" s="5"/>
      <c r="C2" s="5"/>
      <c r="D2" s="5"/>
      <c r="E2" s="5"/>
      <c r="F2" s="4"/>
      <c r="G2" s="259" t="s">
        <v>0</v>
      </c>
      <c r="H2" s="259"/>
      <c r="I2" s="259"/>
      <c r="J2" s="259"/>
      <c r="K2" s="259"/>
      <c r="L2" s="259"/>
      <c r="M2" s="259"/>
    </row>
    <row r="3" spans="1:224" s="7" customFormat="1" ht="38.25" customHeight="1">
      <c r="A3" s="4"/>
      <c r="B3" s="5"/>
      <c r="C3" s="5"/>
      <c r="D3" s="5"/>
      <c r="E3" s="5"/>
      <c r="F3" s="4"/>
      <c r="G3" s="260" t="s">
        <v>168</v>
      </c>
      <c r="H3" s="260"/>
      <c r="I3" s="260"/>
      <c r="J3" s="260"/>
      <c r="K3" s="260"/>
      <c r="L3" s="260"/>
      <c r="M3" s="26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</row>
    <row r="4" spans="1:224" s="7" customFormat="1" ht="19.5" customHeight="1">
      <c r="A4" s="4"/>
      <c r="B4" s="5"/>
      <c r="C4" s="5"/>
      <c r="D4" s="5"/>
      <c r="E4" s="5"/>
      <c r="F4" s="4"/>
      <c r="G4" s="6"/>
      <c r="H4" s="6"/>
      <c r="I4" s="6"/>
      <c r="J4" s="6"/>
      <c r="K4" s="6"/>
      <c r="L4" s="6"/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</row>
    <row r="5" spans="1:224" s="7" customFormat="1" ht="19.5" customHeight="1">
      <c r="A5" s="4"/>
      <c r="B5" s="5"/>
      <c r="C5" s="5"/>
      <c r="D5" s="5"/>
      <c r="E5" s="5"/>
      <c r="F5" s="4"/>
      <c r="G5" s="261" t="s">
        <v>1</v>
      </c>
      <c r="H5" s="261"/>
      <c r="I5" s="261"/>
      <c r="J5" s="261"/>
      <c r="K5" s="261"/>
      <c r="L5" s="261"/>
      <c r="M5" s="26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</row>
    <row r="6" spans="1:224" s="7" customFormat="1" ht="18.75">
      <c r="A6" s="4"/>
      <c r="B6" s="5"/>
      <c r="C6" s="5"/>
      <c r="D6" s="5"/>
      <c r="E6" s="5"/>
      <c r="F6" s="4"/>
      <c r="G6" s="8"/>
      <c r="H6" s="8"/>
      <c r="I6" s="8"/>
      <c r="J6" s="8"/>
      <c r="K6" s="8"/>
      <c r="L6" s="6"/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</row>
    <row r="7" spans="1:224" s="7" customFormat="1" ht="19.5" customHeight="1">
      <c r="A7" s="4"/>
      <c r="B7" s="5"/>
      <c r="C7" s="5"/>
      <c r="D7" s="5"/>
      <c r="E7" s="5"/>
      <c r="F7" s="4"/>
      <c r="G7" s="262" t="s">
        <v>170</v>
      </c>
      <c r="H7" s="262"/>
      <c r="I7" s="262"/>
      <c r="J7" s="262"/>
      <c r="K7" s="262"/>
      <c r="L7" s="262"/>
      <c r="M7" s="26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</row>
    <row r="8" spans="1:224" s="7" customFormat="1" ht="19.5" customHeight="1">
      <c r="A8" s="4"/>
      <c r="B8" s="5"/>
      <c r="C8" s="5"/>
      <c r="D8" s="5"/>
      <c r="E8" s="5"/>
      <c r="F8" s="4"/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</row>
    <row r="9" spans="1:224" s="7" customFormat="1" ht="19.5" customHeight="1">
      <c r="A9" s="4"/>
      <c r="B9" s="5"/>
      <c r="C9" s="5"/>
      <c r="D9" s="5"/>
      <c r="E9" s="5"/>
      <c r="F9" s="4"/>
      <c r="G9" s="9"/>
      <c r="H9" s="9"/>
      <c r="I9" s="9"/>
      <c r="J9" s="9"/>
      <c r="K9" s="9"/>
      <c r="L9" s="9"/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</row>
    <row r="10" spans="1:224" s="7" customFormat="1" ht="19.5" customHeight="1">
      <c r="A10" s="4"/>
      <c r="B10" s="5"/>
      <c r="C10" s="5"/>
      <c r="D10" s="5"/>
      <c r="E10" s="5"/>
      <c r="F10" s="4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</row>
    <row r="11" spans="1:224" s="7" customFormat="1" ht="19.5" customHeight="1">
      <c r="A11" s="4"/>
      <c r="B11" s="5"/>
      <c r="C11" s="5"/>
      <c r="D11" s="5"/>
      <c r="E11" s="5"/>
      <c r="F11" s="4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</row>
    <row r="12" spans="1:224" s="7" customFormat="1" ht="28.5" customHeight="1">
      <c r="A12" s="263" t="s">
        <v>2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</row>
    <row r="13" spans="1:224" s="7" customFormat="1" ht="54" customHeight="1">
      <c r="A13" s="263" t="s">
        <v>3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</row>
    <row r="14" spans="1:224" s="7" customFormat="1" ht="19.5" customHeight="1" thickBot="1">
      <c r="A14" s="5"/>
      <c r="B14" s="223"/>
      <c r="C14" s="223"/>
      <c r="D14" s="223"/>
      <c r="E14" s="223"/>
      <c r="F14" s="223"/>
      <c r="G14" s="223"/>
      <c r="H14" s="223"/>
      <c r="I14" s="223"/>
      <c r="J14" s="255" t="s">
        <v>4</v>
      </c>
      <c r="K14" s="255"/>
      <c r="L14" s="255"/>
      <c r="M14" s="25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1:224" s="7" customFormat="1" ht="19.5" customHeight="1" thickBot="1">
      <c r="A15" s="5"/>
      <c r="B15" s="223"/>
      <c r="C15" s="223"/>
      <c r="D15" s="223"/>
      <c r="E15" s="223"/>
      <c r="F15" s="225" t="s">
        <v>5</v>
      </c>
      <c r="G15" s="225"/>
      <c r="H15" s="225"/>
      <c r="I15" s="226"/>
      <c r="J15" s="256"/>
      <c r="K15" s="257"/>
      <c r="L15" s="257"/>
      <c r="M15" s="25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1:224" s="7" customFormat="1" ht="19.5" customHeight="1" thickBot="1">
      <c r="A16" s="248" t="str">
        <f>G7</f>
        <v>«  02  »        января   2016 г.</v>
      </c>
      <c r="B16" s="248"/>
      <c r="C16" s="248"/>
      <c r="D16" s="248"/>
      <c r="E16" s="248"/>
      <c r="F16" s="225" t="s">
        <v>6</v>
      </c>
      <c r="G16" s="225"/>
      <c r="H16" s="225"/>
      <c r="I16" s="226"/>
      <c r="J16" s="249" t="s">
        <v>167</v>
      </c>
      <c r="K16" s="250"/>
      <c r="L16" s="250"/>
      <c r="M16" s="25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1:224" s="7" customFormat="1" ht="19.5" customHeight="1" thickBot="1">
      <c r="A17" s="10"/>
      <c r="B17" s="223"/>
      <c r="C17" s="223"/>
      <c r="D17" s="223"/>
      <c r="E17" s="223"/>
      <c r="F17" s="225"/>
      <c r="G17" s="225"/>
      <c r="H17" s="225"/>
      <c r="I17" s="226"/>
      <c r="J17" s="252"/>
      <c r="K17" s="253"/>
      <c r="L17" s="253"/>
      <c r="M17" s="25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1:224" s="7" customFormat="1" ht="24.75" customHeight="1" thickBot="1">
      <c r="A18" s="10" t="s">
        <v>7</v>
      </c>
      <c r="B18" s="223"/>
      <c r="C18" s="223"/>
      <c r="D18" s="223"/>
      <c r="E18" s="223"/>
      <c r="F18" s="225" t="s">
        <v>8</v>
      </c>
      <c r="G18" s="225"/>
      <c r="H18" s="225"/>
      <c r="I18" s="226"/>
      <c r="J18" s="243">
        <v>54065013</v>
      </c>
      <c r="K18" s="244"/>
      <c r="L18" s="244"/>
      <c r="M18" s="24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1:224" s="7" customFormat="1" ht="24.75" customHeight="1" thickBot="1">
      <c r="A19" s="246" t="s">
        <v>172</v>
      </c>
      <c r="B19" s="231"/>
      <c r="C19" s="231"/>
      <c r="D19" s="231"/>
      <c r="E19" s="231"/>
      <c r="F19" s="225"/>
      <c r="G19" s="225"/>
      <c r="H19" s="225"/>
      <c r="I19" s="226"/>
      <c r="J19" s="232"/>
      <c r="K19" s="233"/>
      <c r="L19" s="233"/>
      <c r="M19" s="2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1:224" s="7" customFormat="1" ht="24.75" customHeight="1" thickBot="1">
      <c r="A20" s="247"/>
      <c r="B20" s="231"/>
      <c r="C20" s="231"/>
      <c r="D20" s="231"/>
      <c r="E20" s="231"/>
      <c r="F20" s="225"/>
      <c r="G20" s="225"/>
      <c r="H20" s="225"/>
      <c r="I20" s="226"/>
      <c r="J20" s="232"/>
      <c r="K20" s="233"/>
      <c r="L20" s="233"/>
      <c r="M20" s="23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1:224" s="7" customFormat="1" ht="53.25" customHeight="1" thickBot="1">
      <c r="A21" s="247"/>
      <c r="B21" s="231"/>
      <c r="C21" s="231"/>
      <c r="D21" s="231"/>
      <c r="E21" s="231"/>
      <c r="F21" s="225"/>
      <c r="G21" s="225"/>
      <c r="H21" s="225"/>
      <c r="I21" s="226"/>
      <c r="J21" s="232"/>
      <c r="K21" s="233"/>
      <c r="L21" s="233"/>
      <c r="M21" s="23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1:13" s="2" customFormat="1" ht="19.5" customHeight="1">
      <c r="A22" s="10" t="s">
        <v>9</v>
      </c>
      <c r="B22" s="223"/>
      <c r="C22" s="223"/>
      <c r="D22" s="223"/>
      <c r="E22" s="223"/>
      <c r="F22" s="235"/>
      <c r="G22" s="235"/>
      <c r="H22" s="235"/>
      <c r="I22" s="236"/>
      <c r="J22" s="237"/>
      <c r="K22" s="238"/>
      <c r="L22" s="238"/>
      <c r="M22" s="239"/>
    </row>
    <row r="23" spans="1:13" s="2" customFormat="1" ht="25.5" customHeight="1" thickBot="1">
      <c r="A23" s="69" t="s">
        <v>173</v>
      </c>
      <c r="B23" s="223"/>
      <c r="C23" s="223"/>
      <c r="D23" s="223"/>
      <c r="E23" s="223"/>
      <c r="F23" s="235"/>
      <c r="G23" s="235"/>
      <c r="H23" s="235"/>
      <c r="I23" s="236"/>
      <c r="J23" s="240"/>
      <c r="K23" s="241"/>
      <c r="L23" s="241"/>
      <c r="M23" s="242"/>
    </row>
    <row r="24" spans="1:13" s="2" customFormat="1" ht="20.25" customHeight="1" thickBot="1">
      <c r="A24" s="10" t="s">
        <v>10</v>
      </c>
      <c r="B24" s="223"/>
      <c r="C24" s="223"/>
      <c r="D24" s="223"/>
      <c r="E24" s="223"/>
      <c r="F24" s="225" t="s">
        <v>11</v>
      </c>
      <c r="G24" s="225"/>
      <c r="H24" s="225"/>
      <c r="I24" s="226"/>
      <c r="J24" s="227">
        <v>383</v>
      </c>
      <c r="K24" s="228"/>
      <c r="L24" s="228"/>
      <c r="M24" s="229"/>
    </row>
    <row r="25" spans="1:13" s="2" customFormat="1" ht="33.75" customHeight="1">
      <c r="A25" s="10" t="s">
        <v>12</v>
      </c>
      <c r="B25" s="223"/>
      <c r="C25" s="223"/>
      <c r="D25" s="223"/>
      <c r="E25" s="223"/>
      <c r="F25" s="223"/>
      <c r="G25" s="223"/>
      <c r="H25" s="223"/>
      <c r="I25" s="223"/>
      <c r="J25" s="230"/>
      <c r="K25" s="230"/>
      <c r="L25" s="230"/>
      <c r="M25" s="230"/>
    </row>
    <row r="26" spans="1:13" s="2" customFormat="1" ht="49.5">
      <c r="A26" s="12" t="s">
        <v>13</v>
      </c>
      <c r="B26" s="223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</row>
    <row r="27" spans="1:13" s="2" customFormat="1" ht="30">
      <c r="A27" s="13" t="s">
        <v>14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</row>
    <row r="28" spans="1:13" s="2" customFormat="1" ht="30">
      <c r="A28" s="70" t="s">
        <v>174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</row>
    <row r="29" spans="1:13" s="2" customFormat="1" ht="15.7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s="2" customFormat="1" ht="16.5" thickBot="1">
      <c r="A30" s="215" t="s">
        <v>15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1:13" s="14" customFormat="1" ht="15.75">
      <c r="A31" s="217" t="s">
        <v>16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9"/>
    </row>
    <row r="32" spans="1:13" s="14" customFormat="1" ht="15.75">
      <c r="A32" s="220" t="s">
        <v>175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2"/>
    </row>
    <row r="33" spans="1:13" s="14" customFormat="1" ht="15.75">
      <c r="A33" s="205" t="s">
        <v>17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7"/>
    </row>
    <row r="34" spans="1:13" s="15" customFormat="1" ht="117.75" customHeight="1">
      <c r="A34" s="208" t="s">
        <v>177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10"/>
    </row>
    <row r="35" spans="1:13" s="15" customFormat="1" ht="15.75">
      <c r="A35" s="205" t="s">
        <v>18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7"/>
    </row>
    <row r="36" spans="1:13" s="15" customFormat="1" ht="15.75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10"/>
    </row>
    <row r="37" spans="1:13" s="15" customFormat="1" ht="16.5" thickBot="1">
      <c r="A37" s="211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3"/>
    </row>
    <row r="38" spans="1:13" s="15" customFormat="1" ht="24.75" customHeight="1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</row>
    <row r="39" spans="1:13" s="2" customFormat="1" ht="36.75" customHeight="1" thickBot="1">
      <c r="A39" s="215" t="s">
        <v>19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</row>
    <row r="40" spans="1:13" s="14" customFormat="1" ht="27.75" customHeight="1" thickBot="1">
      <c r="A40" s="157" t="s">
        <v>20</v>
      </c>
      <c r="B40" s="158"/>
      <c r="C40" s="158"/>
      <c r="D40" s="158"/>
      <c r="E40" s="158"/>
      <c r="F40" s="158"/>
      <c r="G40" s="159"/>
      <c r="H40" s="157" t="s">
        <v>21</v>
      </c>
      <c r="I40" s="158"/>
      <c r="J40" s="158"/>
      <c r="K40" s="158"/>
      <c r="L40" s="158"/>
      <c r="M40" s="159"/>
    </row>
    <row r="41" spans="1:13" s="16" customFormat="1" ht="24.75" customHeight="1">
      <c r="A41" s="196" t="s">
        <v>22</v>
      </c>
      <c r="B41" s="197"/>
      <c r="C41" s="197"/>
      <c r="D41" s="197"/>
      <c r="E41" s="197"/>
      <c r="F41" s="197"/>
      <c r="G41" s="198"/>
      <c r="H41" s="163">
        <f>H43+H49</f>
        <v>43122228.87</v>
      </c>
      <c r="I41" s="164"/>
      <c r="J41" s="164"/>
      <c r="K41" s="164"/>
      <c r="L41" s="164"/>
      <c r="M41" s="165"/>
    </row>
    <row r="42" spans="1:13" s="17" customFormat="1" ht="15" customHeight="1">
      <c r="A42" s="191" t="s">
        <v>23</v>
      </c>
      <c r="B42" s="110"/>
      <c r="C42" s="110"/>
      <c r="D42" s="110"/>
      <c r="E42" s="110"/>
      <c r="F42" s="110"/>
      <c r="G42" s="192"/>
      <c r="H42" s="199"/>
      <c r="I42" s="200"/>
      <c r="J42" s="200"/>
      <c r="K42" s="200"/>
      <c r="L42" s="200"/>
      <c r="M42" s="201"/>
    </row>
    <row r="43" spans="1:13" s="18" customFormat="1" ht="24.75" customHeight="1">
      <c r="A43" s="202" t="s">
        <v>24</v>
      </c>
      <c r="B43" s="203"/>
      <c r="C43" s="203"/>
      <c r="D43" s="203"/>
      <c r="E43" s="203"/>
      <c r="F43" s="203"/>
      <c r="G43" s="204"/>
      <c r="H43" s="142">
        <v>36502756.16</v>
      </c>
      <c r="I43" s="143"/>
      <c r="J43" s="143"/>
      <c r="K43" s="143"/>
      <c r="L43" s="143"/>
      <c r="M43" s="144"/>
    </row>
    <row r="44" spans="1:13" s="17" customFormat="1" ht="15" customHeight="1">
      <c r="A44" s="191" t="s">
        <v>25</v>
      </c>
      <c r="B44" s="110"/>
      <c r="C44" s="110"/>
      <c r="D44" s="110"/>
      <c r="E44" s="110"/>
      <c r="F44" s="110"/>
      <c r="G44" s="192"/>
      <c r="H44" s="193"/>
      <c r="I44" s="194"/>
      <c r="J44" s="194"/>
      <c r="K44" s="194"/>
      <c r="L44" s="194"/>
      <c r="M44" s="195"/>
    </row>
    <row r="45" spans="1:13" s="18" customFormat="1" ht="33" customHeight="1">
      <c r="A45" s="166" t="s">
        <v>26</v>
      </c>
      <c r="B45" s="167"/>
      <c r="C45" s="167"/>
      <c r="D45" s="167"/>
      <c r="E45" s="167"/>
      <c r="F45" s="167"/>
      <c r="G45" s="168"/>
      <c r="H45" s="142">
        <v>36502756.16</v>
      </c>
      <c r="I45" s="143"/>
      <c r="J45" s="143"/>
      <c r="K45" s="143"/>
      <c r="L45" s="143"/>
      <c r="M45" s="144"/>
    </row>
    <row r="46" spans="1:13" s="18" customFormat="1" ht="30.75" customHeight="1">
      <c r="A46" s="166" t="s">
        <v>27</v>
      </c>
      <c r="B46" s="167"/>
      <c r="C46" s="167"/>
      <c r="D46" s="167"/>
      <c r="E46" s="167"/>
      <c r="F46" s="167"/>
      <c r="G46" s="168"/>
      <c r="H46" s="142"/>
      <c r="I46" s="143"/>
      <c r="J46" s="143"/>
      <c r="K46" s="143"/>
      <c r="L46" s="143"/>
      <c r="M46" s="144"/>
    </row>
    <row r="47" spans="1:13" s="18" customFormat="1" ht="32.25" customHeight="1">
      <c r="A47" s="166" t="s">
        <v>28</v>
      </c>
      <c r="B47" s="167"/>
      <c r="C47" s="167"/>
      <c r="D47" s="167"/>
      <c r="E47" s="167"/>
      <c r="F47" s="167"/>
      <c r="G47" s="168"/>
      <c r="H47" s="142"/>
      <c r="I47" s="143"/>
      <c r="J47" s="143"/>
      <c r="K47" s="143"/>
      <c r="L47" s="143"/>
      <c r="M47" s="144"/>
    </row>
    <row r="48" spans="1:13" s="18" customFormat="1" ht="24.75" customHeight="1">
      <c r="A48" s="166" t="s">
        <v>29</v>
      </c>
      <c r="B48" s="167"/>
      <c r="C48" s="167"/>
      <c r="D48" s="167"/>
      <c r="E48" s="167"/>
      <c r="F48" s="167"/>
      <c r="G48" s="168"/>
      <c r="H48" s="142">
        <v>25712048.09</v>
      </c>
      <c r="I48" s="143"/>
      <c r="J48" s="143"/>
      <c r="K48" s="143"/>
      <c r="L48" s="143"/>
      <c r="M48" s="144"/>
    </row>
    <row r="49" spans="1:13" s="18" customFormat="1" ht="24.75" customHeight="1">
      <c r="A49" s="166" t="s">
        <v>30</v>
      </c>
      <c r="B49" s="167"/>
      <c r="C49" s="167"/>
      <c r="D49" s="167"/>
      <c r="E49" s="167"/>
      <c r="F49" s="167"/>
      <c r="G49" s="168"/>
      <c r="H49" s="142">
        <v>6619472.71</v>
      </c>
      <c r="I49" s="143"/>
      <c r="J49" s="143"/>
      <c r="K49" s="143"/>
      <c r="L49" s="143"/>
      <c r="M49" s="144"/>
    </row>
    <row r="50" spans="1:13" s="17" customFormat="1" ht="15" customHeight="1">
      <c r="A50" s="181" t="s">
        <v>25</v>
      </c>
      <c r="B50" s="182"/>
      <c r="C50" s="182"/>
      <c r="D50" s="182"/>
      <c r="E50" s="182"/>
      <c r="F50" s="182"/>
      <c r="G50" s="183"/>
      <c r="H50" s="184"/>
      <c r="I50" s="185"/>
      <c r="J50" s="185"/>
      <c r="K50" s="185"/>
      <c r="L50" s="185"/>
      <c r="M50" s="186"/>
    </row>
    <row r="51" spans="1:13" s="18" customFormat="1" ht="24.75" customHeight="1">
      <c r="A51" s="166" t="s">
        <v>31</v>
      </c>
      <c r="B51" s="167"/>
      <c r="C51" s="167"/>
      <c r="D51" s="167"/>
      <c r="E51" s="167"/>
      <c r="F51" s="167"/>
      <c r="G51" s="168"/>
      <c r="H51" s="142"/>
      <c r="I51" s="143"/>
      <c r="J51" s="143"/>
      <c r="K51" s="143"/>
      <c r="L51" s="143"/>
      <c r="M51" s="144"/>
    </row>
    <row r="52" spans="1:13" s="18" customFormat="1" ht="24.75" customHeight="1">
      <c r="A52" s="166" t="s">
        <v>32</v>
      </c>
      <c r="B52" s="167"/>
      <c r="C52" s="167"/>
      <c r="D52" s="167"/>
      <c r="E52" s="167"/>
      <c r="F52" s="167"/>
      <c r="G52" s="168"/>
      <c r="H52" s="142"/>
      <c r="I52" s="143"/>
      <c r="J52" s="143"/>
      <c r="K52" s="143"/>
      <c r="L52" s="143"/>
      <c r="M52" s="144"/>
    </row>
    <row r="53" spans="1:13" s="16" customFormat="1" ht="24.75" customHeight="1">
      <c r="A53" s="85" t="s">
        <v>33</v>
      </c>
      <c r="B53" s="90"/>
      <c r="C53" s="90"/>
      <c r="D53" s="90"/>
      <c r="E53" s="90"/>
      <c r="F53" s="90"/>
      <c r="G53" s="190"/>
      <c r="H53" s="154"/>
      <c r="I53" s="155"/>
      <c r="J53" s="155"/>
      <c r="K53" s="155"/>
      <c r="L53" s="155"/>
      <c r="M53" s="156"/>
    </row>
    <row r="54" spans="1:13" s="17" customFormat="1" ht="15" customHeight="1">
      <c r="A54" s="191" t="s">
        <v>23</v>
      </c>
      <c r="B54" s="110"/>
      <c r="C54" s="110"/>
      <c r="D54" s="110"/>
      <c r="E54" s="110"/>
      <c r="F54" s="110"/>
      <c r="G54" s="192"/>
      <c r="H54" s="193"/>
      <c r="I54" s="194"/>
      <c r="J54" s="194"/>
      <c r="K54" s="194"/>
      <c r="L54" s="194"/>
      <c r="M54" s="195"/>
    </row>
    <row r="55" spans="1:13" s="18" customFormat="1" ht="24.75" customHeight="1">
      <c r="A55" s="166" t="s">
        <v>34</v>
      </c>
      <c r="B55" s="167"/>
      <c r="C55" s="167"/>
      <c r="D55" s="167"/>
      <c r="E55" s="167"/>
      <c r="F55" s="167"/>
      <c r="G55" s="168"/>
      <c r="H55" s="142"/>
      <c r="I55" s="143"/>
      <c r="J55" s="143"/>
      <c r="K55" s="143"/>
      <c r="L55" s="143"/>
      <c r="M55" s="144"/>
    </row>
    <row r="56" spans="1:13" s="18" customFormat="1" ht="24.75" customHeight="1">
      <c r="A56" s="166" t="s">
        <v>35</v>
      </c>
      <c r="B56" s="167"/>
      <c r="C56" s="167"/>
      <c r="D56" s="167"/>
      <c r="E56" s="167"/>
      <c r="F56" s="167"/>
      <c r="G56" s="168"/>
      <c r="H56" s="151">
        <f>SUM(H58:M67)</f>
        <v>1360.8700000000001</v>
      </c>
      <c r="I56" s="152"/>
      <c r="J56" s="152"/>
      <c r="K56" s="152"/>
      <c r="L56" s="152"/>
      <c r="M56" s="153"/>
    </row>
    <row r="57" spans="1:13" s="17" customFormat="1" ht="15.75" customHeight="1">
      <c r="A57" s="181" t="s">
        <v>25</v>
      </c>
      <c r="B57" s="182"/>
      <c r="C57" s="182"/>
      <c r="D57" s="182"/>
      <c r="E57" s="182"/>
      <c r="F57" s="182"/>
      <c r="G57" s="183"/>
      <c r="H57" s="184"/>
      <c r="I57" s="185"/>
      <c r="J57" s="185"/>
      <c r="K57" s="185"/>
      <c r="L57" s="185"/>
      <c r="M57" s="186"/>
    </row>
    <row r="58" spans="1:13" s="18" customFormat="1" ht="24.75" customHeight="1">
      <c r="A58" s="166" t="s">
        <v>36</v>
      </c>
      <c r="B58" s="167"/>
      <c r="C58" s="167"/>
      <c r="D58" s="167"/>
      <c r="E58" s="167"/>
      <c r="F58" s="167"/>
      <c r="G58" s="168"/>
      <c r="H58" s="142">
        <v>136.49</v>
      </c>
      <c r="I58" s="143"/>
      <c r="J58" s="143"/>
      <c r="K58" s="143"/>
      <c r="L58" s="143"/>
      <c r="M58" s="144"/>
    </row>
    <row r="59" spans="1:13" s="18" customFormat="1" ht="24.75" customHeight="1">
      <c r="A59" s="166" t="s">
        <v>37</v>
      </c>
      <c r="B59" s="167"/>
      <c r="C59" s="167"/>
      <c r="D59" s="167"/>
      <c r="E59" s="167"/>
      <c r="F59" s="167"/>
      <c r="G59" s="168"/>
      <c r="H59" s="142"/>
      <c r="I59" s="143"/>
      <c r="J59" s="143"/>
      <c r="K59" s="143"/>
      <c r="L59" s="143"/>
      <c r="M59" s="144"/>
    </row>
    <row r="60" spans="1:13" s="18" customFormat="1" ht="24.75" customHeight="1">
      <c r="A60" s="166" t="s">
        <v>38</v>
      </c>
      <c r="B60" s="167"/>
      <c r="C60" s="167"/>
      <c r="D60" s="167"/>
      <c r="E60" s="167"/>
      <c r="F60" s="167"/>
      <c r="G60" s="168"/>
      <c r="H60" s="142">
        <v>1224.38</v>
      </c>
      <c r="I60" s="143"/>
      <c r="J60" s="143"/>
      <c r="K60" s="143"/>
      <c r="L60" s="143"/>
      <c r="M60" s="144"/>
    </row>
    <row r="61" spans="1:13" s="18" customFormat="1" ht="24.75" customHeight="1">
      <c r="A61" s="166" t="s">
        <v>39</v>
      </c>
      <c r="B61" s="167"/>
      <c r="C61" s="167"/>
      <c r="D61" s="167"/>
      <c r="E61" s="167"/>
      <c r="F61" s="167"/>
      <c r="G61" s="168"/>
      <c r="H61" s="142"/>
      <c r="I61" s="143"/>
      <c r="J61" s="143"/>
      <c r="K61" s="143"/>
      <c r="L61" s="143"/>
      <c r="M61" s="144"/>
    </row>
    <row r="62" spans="1:13" s="18" customFormat="1" ht="24.75" customHeight="1">
      <c r="A62" s="166" t="s">
        <v>40</v>
      </c>
      <c r="B62" s="167"/>
      <c r="C62" s="167"/>
      <c r="D62" s="167"/>
      <c r="E62" s="167"/>
      <c r="F62" s="167"/>
      <c r="G62" s="168"/>
      <c r="H62" s="142"/>
      <c r="I62" s="143"/>
      <c r="J62" s="143"/>
      <c r="K62" s="143"/>
      <c r="L62" s="143"/>
      <c r="M62" s="144"/>
    </row>
    <row r="63" spans="1:13" s="18" customFormat="1" ht="24.75" customHeight="1">
      <c r="A63" s="166" t="s">
        <v>41</v>
      </c>
      <c r="B63" s="167"/>
      <c r="C63" s="167"/>
      <c r="D63" s="167"/>
      <c r="E63" s="167"/>
      <c r="F63" s="167"/>
      <c r="G63" s="168"/>
      <c r="H63" s="142"/>
      <c r="I63" s="143"/>
      <c r="J63" s="143"/>
      <c r="K63" s="143"/>
      <c r="L63" s="143"/>
      <c r="M63" s="144"/>
    </row>
    <row r="64" spans="1:13" s="18" customFormat="1" ht="24.75" customHeight="1">
      <c r="A64" s="166" t="s">
        <v>42</v>
      </c>
      <c r="B64" s="167"/>
      <c r="C64" s="167"/>
      <c r="D64" s="167"/>
      <c r="E64" s="167"/>
      <c r="F64" s="167"/>
      <c r="G64" s="168"/>
      <c r="H64" s="142"/>
      <c r="I64" s="143"/>
      <c r="J64" s="143"/>
      <c r="K64" s="143"/>
      <c r="L64" s="143"/>
      <c r="M64" s="144"/>
    </row>
    <row r="65" spans="1:13" s="18" customFormat="1" ht="24.75" customHeight="1">
      <c r="A65" s="166" t="s">
        <v>43</v>
      </c>
      <c r="B65" s="167"/>
      <c r="C65" s="167"/>
      <c r="D65" s="167"/>
      <c r="E65" s="167"/>
      <c r="F65" s="167"/>
      <c r="G65" s="168"/>
      <c r="H65" s="142"/>
      <c r="I65" s="143"/>
      <c r="J65" s="143"/>
      <c r="K65" s="143"/>
      <c r="L65" s="143"/>
      <c r="M65" s="144"/>
    </row>
    <row r="66" spans="1:13" s="18" customFormat="1" ht="24.75" customHeight="1">
      <c r="A66" s="166" t="s">
        <v>44</v>
      </c>
      <c r="B66" s="167"/>
      <c r="C66" s="167"/>
      <c r="D66" s="167"/>
      <c r="E66" s="167"/>
      <c r="F66" s="167"/>
      <c r="G66" s="168"/>
      <c r="H66" s="142"/>
      <c r="I66" s="143"/>
      <c r="J66" s="143"/>
      <c r="K66" s="143"/>
      <c r="L66" s="143"/>
      <c r="M66" s="144"/>
    </row>
    <row r="67" spans="1:13" s="18" customFormat="1" ht="24.75" customHeight="1">
      <c r="A67" s="166" t="s">
        <v>45</v>
      </c>
      <c r="B67" s="167"/>
      <c r="C67" s="167"/>
      <c r="D67" s="167"/>
      <c r="E67" s="167"/>
      <c r="F67" s="167"/>
      <c r="G67" s="168"/>
      <c r="H67" s="142"/>
      <c r="I67" s="143"/>
      <c r="J67" s="143"/>
      <c r="K67" s="143"/>
      <c r="L67" s="143"/>
      <c r="M67" s="144"/>
    </row>
    <row r="68" spans="1:13" s="18" customFormat="1" ht="30.75" customHeight="1">
      <c r="A68" s="166" t="s">
        <v>46</v>
      </c>
      <c r="B68" s="167"/>
      <c r="C68" s="167"/>
      <c r="D68" s="167"/>
      <c r="E68" s="167"/>
      <c r="F68" s="167"/>
      <c r="G68" s="168"/>
      <c r="H68" s="151"/>
      <c r="I68" s="152"/>
      <c r="J68" s="152"/>
      <c r="K68" s="152"/>
      <c r="L68" s="152"/>
      <c r="M68" s="153"/>
    </row>
    <row r="69" spans="1:13" s="17" customFormat="1" ht="15" customHeight="1">
      <c r="A69" s="181" t="s">
        <v>25</v>
      </c>
      <c r="B69" s="182"/>
      <c r="C69" s="182"/>
      <c r="D69" s="182"/>
      <c r="E69" s="182"/>
      <c r="F69" s="182"/>
      <c r="G69" s="183"/>
      <c r="H69" s="184"/>
      <c r="I69" s="185"/>
      <c r="J69" s="185"/>
      <c r="K69" s="185"/>
      <c r="L69" s="185"/>
      <c r="M69" s="186"/>
    </row>
    <row r="70" spans="1:13" s="18" customFormat="1" ht="24.75" customHeight="1">
      <c r="A70" s="166" t="s">
        <v>47</v>
      </c>
      <c r="B70" s="167"/>
      <c r="C70" s="167"/>
      <c r="D70" s="167"/>
      <c r="E70" s="167"/>
      <c r="F70" s="167"/>
      <c r="G70" s="168"/>
      <c r="H70" s="142"/>
      <c r="I70" s="143"/>
      <c r="J70" s="143"/>
      <c r="K70" s="143"/>
      <c r="L70" s="143"/>
      <c r="M70" s="144"/>
    </row>
    <row r="71" spans="1:13" s="18" customFormat="1" ht="24.75" customHeight="1">
      <c r="A71" s="166" t="s">
        <v>48</v>
      </c>
      <c r="B71" s="167"/>
      <c r="C71" s="167"/>
      <c r="D71" s="167"/>
      <c r="E71" s="167"/>
      <c r="F71" s="167"/>
      <c r="G71" s="168"/>
      <c r="H71" s="142"/>
      <c r="I71" s="143"/>
      <c r="J71" s="143"/>
      <c r="K71" s="143"/>
      <c r="L71" s="143"/>
      <c r="M71" s="144"/>
    </row>
    <row r="72" spans="1:13" s="18" customFormat="1" ht="24.75" customHeight="1">
      <c r="A72" s="166" t="s">
        <v>49</v>
      </c>
      <c r="B72" s="167"/>
      <c r="C72" s="167"/>
      <c r="D72" s="167"/>
      <c r="E72" s="167"/>
      <c r="F72" s="167"/>
      <c r="G72" s="168"/>
      <c r="H72" s="142"/>
      <c r="I72" s="143"/>
      <c r="J72" s="143"/>
      <c r="K72" s="143"/>
      <c r="L72" s="143"/>
      <c r="M72" s="144"/>
    </row>
    <row r="73" spans="1:13" s="18" customFormat="1" ht="24.75" customHeight="1">
      <c r="A73" s="166" t="s">
        <v>50</v>
      </c>
      <c r="B73" s="167"/>
      <c r="C73" s="167"/>
      <c r="D73" s="167"/>
      <c r="E73" s="167"/>
      <c r="F73" s="167"/>
      <c r="G73" s="168"/>
      <c r="H73" s="142"/>
      <c r="I73" s="143"/>
      <c r="J73" s="143"/>
      <c r="K73" s="143"/>
      <c r="L73" s="143"/>
      <c r="M73" s="144"/>
    </row>
    <row r="74" spans="1:13" s="18" customFormat="1" ht="24.75" customHeight="1">
      <c r="A74" s="166" t="s">
        <v>51</v>
      </c>
      <c r="B74" s="167"/>
      <c r="C74" s="167"/>
      <c r="D74" s="167"/>
      <c r="E74" s="167"/>
      <c r="F74" s="167"/>
      <c r="G74" s="168"/>
      <c r="H74" s="142"/>
      <c r="I74" s="143"/>
      <c r="J74" s="143"/>
      <c r="K74" s="143"/>
      <c r="L74" s="143"/>
      <c r="M74" s="144"/>
    </row>
    <row r="75" spans="1:13" s="18" customFormat="1" ht="24.75" customHeight="1">
      <c r="A75" s="166" t="s">
        <v>52</v>
      </c>
      <c r="B75" s="167"/>
      <c r="C75" s="167"/>
      <c r="D75" s="167"/>
      <c r="E75" s="167"/>
      <c r="F75" s="167"/>
      <c r="G75" s="168"/>
      <c r="H75" s="142"/>
      <c r="I75" s="143"/>
      <c r="J75" s="143"/>
      <c r="K75" s="143"/>
      <c r="L75" s="143"/>
      <c r="M75" s="144"/>
    </row>
    <row r="76" spans="1:13" s="18" customFormat="1" ht="24.75" customHeight="1">
      <c r="A76" s="166" t="s">
        <v>53</v>
      </c>
      <c r="B76" s="167"/>
      <c r="C76" s="167"/>
      <c r="D76" s="167"/>
      <c r="E76" s="167"/>
      <c r="F76" s="167"/>
      <c r="G76" s="168"/>
      <c r="H76" s="142"/>
      <c r="I76" s="143"/>
      <c r="J76" s="143"/>
      <c r="K76" s="143"/>
      <c r="L76" s="143"/>
      <c r="M76" s="144"/>
    </row>
    <row r="77" spans="1:13" s="18" customFormat="1" ht="24.75" customHeight="1">
      <c r="A77" s="166" t="s">
        <v>54</v>
      </c>
      <c r="B77" s="167"/>
      <c r="C77" s="167"/>
      <c r="D77" s="167"/>
      <c r="E77" s="167"/>
      <c r="F77" s="167"/>
      <c r="G77" s="168"/>
      <c r="H77" s="142"/>
      <c r="I77" s="143"/>
      <c r="J77" s="143"/>
      <c r="K77" s="143"/>
      <c r="L77" s="143"/>
      <c r="M77" s="144"/>
    </row>
    <row r="78" spans="1:13" s="18" customFormat="1" ht="24.75" customHeight="1">
      <c r="A78" s="166" t="s">
        <v>55</v>
      </c>
      <c r="B78" s="167"/>
      <c r="C78" s="167"/>
      <c r="D78" s="167"/>
      <c r="E78" s="167"/>
      <c r="F78" s="167"/>
      <c r="G78" s="168"/>
      <c r="H78" s="142"/>
      <c r="I78" s="143"/>
      <c r="J78" s="143"/>
      <c r="K78" s="143"/>
      <c r="L78" s="143"/>
      <c r="M78" s="144"/>
    </row>
    <row r="79" spans="1:13" s="18" customFormat="1" ht="24.75" customHeight="1">
      <c r="A79" s="166" t="s">
        <v>56</v>
      </c>
      <c r="B79" s="167"/>
      <c r="C79" s="167"/>
      <c r="D79" s="167"/>
      <c r="E79" s="167"/>
      <c r="F79" s="167"/>
      <c r="G79" s="168"/>
      <c r="H79" s="142"/>
      <c r="I79" s="143"/>
      <c r="J79" s="143"/>
      <c r="K79" s="143"/>
      <c r="L79" s="143"/>
      <c r="M79" s="144"/>
    </row>
    <row r="80" spans="1:13" s="16" customFormat="1" ht="24.75" customHeight="1">
      <c r="A80" s="187" t="s">
        <v>57</v>
      </c>
      <c r="B80" s="188"/>
      <c r="C80" s="188"/>
      <c r="D80" s="188"/>
      <c r="E80" s="188"/>
      <c r="F80" s="188"/>
      <c r="G80" s="189"/>
      <c r="H80" s="154"/>
      <c r="I80" s="155"/>
      <c r="J80" s="155"/>
      <c r="K80" s="155"/>
      <c r="L80" s="155"/>
      <c r="M80" s="156"/>
    </row>
    <row r="81" spans="1:13" s="17" customFormat="1" ht="12">
      <c r="A81" s="181" t="s">
        <v>58</v>
      </c>
      <c r="B81" s="182"/>
      <c r="C81" s="182"/>
      <c r="D81" s="182"/>
      <c r="E81" s="182"/>
      <c r="F81" s="182"/>
      <c r="G81" s="183"/>
      <c r="H81" s="184"/>
      <c r="I81" s="185"/>
      <c r="J81" s="185"/>
      <c r="K81" s="185"/>
      <c r="L81" s="185"/>
      <c r="M81" s="186"/>
    </row>
    <row r="82" spans="1:13" s="18" customFormat="1" ht="24.75" customHeight="1">
      <c r="A82" s="166" t="s">
        <v>59</v>
      </c>
      <c r="B82" s="167"/>
      <c r="C82" s="167"/>
      <c r="D82" s="167"/>
      <c r="E82" s="167"/>
      <c r="F82" s="167"/>
      <c r="G82" s="168"/>
      <c r="H82" s="142"/>
      <c r="I82" s="143"/>
      <c r="J82" s="143"/>
      <c r="K82" s="143"/>
      <c r="L82" s="143"/>
      <c r="M82" s="144"/>
    </row>
    <row r="83" spans="1:13" s="18" customFormat="1" ht="31.5" customHeight="1">
      <c r="A83" s="166" t="s">
        <v>60</v>
      </c>
      <c r="B83" s="167"/>
      <c r="C83" s="167"/>
      <c r="D83" s="167"/>
      <c r="E83" s="167"/>
      <c r="F83" s="167"/>
      <c r="G83" s="168"/>
      <c r="H83" s="151">
        <f>SUM(H85:M97)</f>
        <v>1507.9</v>
      </c>
      <c r="I83" s="152"/>
      <c r="J83" s="152"/>
      <c r="K83" s="152"/>
      <c r="L83" s="152"/>
      <c r="M83" s="153"/>
    </row>
    <row r="84" spans="1:13" s="17" customFormat="1" ht="12">
      <c r="A84" s="181" t="s">
        <v>61</v>
      </c>
      <c r="B84" s="182"/>
      <c r="C84" s="182"/>
      <c r="D84" s="182"/>
      <c r="E84" s="182"/>
      <c r="F84" s="182"/>
      <c r="G84" s="183"/>
      <c r="H84" s="184"/>
      <c r="I84" s="185"/>
      <c r="J84" s="185"/>
      <c r="K84" s="185"/>
      <c r="L84" s="185"/>
      <c r="M84" s="186"/>
    </row>
    <row r="85" spans="1:13" s="18" customFormat="1" ht="24.75" customHeight="1">
      <c r="A85" s="166" t="s">
        <v>62</v>
      </c>
      <c r="B85" s="167"/>
      <c r="C85" s="167"/>
      <c r="D85" s="167"/>
      <c r="E85" s="167"/>
      <c r="F85" s="167"/>
      <c r="G85" s="168"/>
      <c r="H85" s="142"/>
      <c r="I85" s="143"/>
      <c r="J85" s="143"/>
      <c r="K85" s="143"/>
      <c r="L85" s="143"/>
      <c r="M85" s="144"/>
    </row>
    <row r="86" spans="1:13" s="18" customFormat="1" ht="24.75" customHeight="1">
      <c r="A86" s="166" t="s">
        <v>63</v>
      </c>
      <c r="B86" s="167"/>
      <c r="C86" s="167"/>
      <c r="D86" s="167"/>
      <c r="E86" s="167"/>
      <c r="F86" s="167"/>
      <c r="G86" s="168"/>
      <c r="H86" s="142">
        <v>307.39</v>
      </c>
      <c r="I86" s="143"/>
      <c r="J86" s="143"/>
      <c r="K86" s="143"/>
      <c r="L86" s="143"/>
      <c r="M86" s="144"/>
    </row>
    <row r="87" spans="1:13" s="18" customFormat="1" ht="24.75" customHeight="1">
      <c r="A87" s="166" t="s">
        <v>64</v>
      </c>
      <c r="B87" s="167"/>
      <c r="C87" s="167"/>
      <c r="D87" s="167"/>
      <c r="E87" s="167"/>
      <c r="F87" s="167"/>
      <c r="G87" s="168"/>
      <c r="H87" s="142"/>
      <c r="I87" s="143"/>
      <c r="J87" s="143"/>
      <c r="K87" s="143"/>
      <c r="L87" s="143"/>
      <c r="M87" s="144"/>
    </row>
    <row r="88" spans="1:13" s="18" customFormat="1" ht="24.75" customHeight="1">
      <c r="A88" s="166" t="s">
        <v>65</v>
      </c>
      <c r="B88" s="167"/>
      <c r="C88" s="167"/>
      <c r="D88" s="167"/>
      <c r="E88" s="167"/>
      <c r="F88" s="167"/>
      <c r="G88" s="168"/>
      <c r="H88" s="142">
        <v>1200.51</v>
      </c>
      <c r="I88" s="143"/>
      <c r="J88" s="143"/>
      <c r="K88" s="143"/>
      <c r="L88" s="143"/>
      <c r="M88" s="144"/>
    </row>
    <row r="89" spans="1:13" s="18" customFormat="1" ht="24.75" customHeight="1">
      <c r="A89" s="166" t="s">
        <v>66</v>
      </c>
      <c r="B89" s="167"/>
      <c r="C89" s="167"/>
      <c r="D89" s="167"/>
      <c r="E89" s="167"/>
      <c r="F89" s="167"/>
      <c r="G89" s="168"/>
      <c r="H89" s="142"/>
      <c r="I89" s="143"/>
      <c r="J89" s="143"/>
      <c r="K89" s="143"/>
      <c r="L89" s="143"/>
      <c r="M89" s="144"/>
    </row>
    <row r="90" spans="1:13" s="18" customFormat="1" ht="24.75" customHeight="1">
      <c r="A90" s="166" t="s">
        <v>67</v>
      </c>
      <c r="B90" s="167"/>
      <c r="C90" s="167"/>
      <c r="D90" s="167"/>
      <c r="E90" s="167"/>
      <c r="F90" s="167"/>
      <c r="G90" s="168"/>
      <c r="H90" s="142"/>
      <c r="I90" s="143"/>
      <c r="J90" s="143"/>
      <c r="K90" s="143"/>
      <c r="L90" s="143"/>
      <c r="M90" s="144"/>
    </row>
    <row r="91" spans="1:13" s="18" customFormat="1" ht="24.75" customHeight="1">
      <c r="A91" s="166" t="s">
        <v>68</v>
      </c>
      <c r="B91" s="167"/>
      <c r="C91" s="167"/>
      <c r="D91" s="167"/>
      <c r="E91" s="167"/>
      <c r="F91" s="167"/>
      <c r="G91" s="168"/>
      <c r="H91" s="142"/>
      <c r="I91" s="143"/>
      <c r="J91" s="143"/>
      <c r="K91" s="143"/>
      <c r="L91" s="143"/>
      <c r="M91" s="144"/>
    </row>
    <row r="92" spans="1:13" s="18" customFormat="1" ht="24.75" customHeight="1">
      <c r="A92" s="166" t="s">
        <v>69</v>
      </c>
      <c r="B92" s="167"/>
      <c r="C92" s="167"/>
      <c r="D92" s="167"/>
      <c r="E92" s="167"/>
      <c r="F92" s="167"/>
      <c r="G92" s="168"/>
      <c r="H92" s="142"/>
      <c r="I92" s="143"/>
      <c r="J92" s="143"/>
      <c r="K92" s="143"/>
      <c r="L92" s="143"/>
      <c r="M92" s="144"/>
    </row>
    <row r="93" spans="1:13" s="18" customFormat="1" ht="24.75" customHeight="1">
      <c r="A93" s="166" t="s">
        <v>70</v>
      </c>
      <c r="B93" s="167"/>
      <c r="C93" s="167"/>
      <c r="D93" s="167"/>
      <c r="E93" s="167"/>
      <c r="F93" s="167"/>
      <c r="G93" s="168"/>
      <c r="H93" s="142"/>
      <c r="I93" s="143"/>
      <c r="J93" s="143"/>
      <c r="K93" s="143"/>
      <c r="L93" s="143"/>
      <c r="M93" s="144"/>
    </row>
    <row r="94" spans="1:13" s="18" customFormat="1" ht="24.75" customHeight="1">
      <c r="A94" s="166" t="s">
        <v>71</v>
      </c>
      <c r="B94" s="167"/>
      <c r="C94" s="167"/>
      <c r="D94" s="167"/>
      <c r="E94" s="167"/>
      <c r="F94" s="167"/>
      <c r="G94" s="168"/>
      <c r="H94" s="142"/>
      <c r="I94" s="143"/>
      <c r="J94" s="143"/>
      <c r="K94" s="143"/>
      <c r="L94" s="143"/>
      <c r="M94" s="144"/>
    </row>
    <row r="95" spans="1:13" s="18" customFormat="1" ht="24.75" customHeight="1">
      <c r="A95" s="166" t="s">
        <v>72</v>
      </c>
      <c r="B95" s="167"/>
      <c r="C95" s="167"/>
      <c r="D95" s="167"/>
      <c r="E95" s="167"/>
      <c r="F95" s="167"/>
      <c r="G95" s="168"/>
      <c r="H95" s="142"/>
      <c r="I95" s="143"/>
      <c r="J95" s="143"/>
      <c r="K95" s="143"/>
      <c r="L95" s="143"/>
      <c r="M95" s="144"/>
    </row>
    <row r="96" spans="1:13" s="18" customFormat="1" ht="24.75" customHeight="1">
      <c r="A96" s="166" t="s">
        <v>73</v>
      </c>
      <c r="B96" s="167"/>
      <c r="C96" s="167"/>
      <c r="D96" s="167"/>
      <c r="E96" s="167"/>
      <c r="F96" s="167"/>
      <c r="G96" s="168"/>
      <c r="H96" s="142"/>
      <c r="I96" s="143"/>
      <c r="J96" s="143"/>
      <c r="K96" s="143"/>
      <c r="L96" s="143"/>
      <c r="M96" s="144"/>
    </row>
    <row r="97" spans="1:13" s="18" customFormat="1" ht="24.75" customHeight="1" thickBot="1">
      <c r="A97" s="169" t="s">
        <v>74</v>
      </c>
      <c r="B97" s="170"/>
      <c r="C97" s="170"/>
      <c r="D97" s="170"/>
      <c r="E97" s="170"/>
      <c r="F97" s="170"/>
      <c r="G97" s="171"/>
      <c r="H97" s="172"/>
      <c r="I97" s="173"/>
      <c r="J97" s="173"/>
      <c r="K97" s="173"/>
      <c r="L97" s="173"/>
      <c r="M97" s="174"/>
    </row>
    <row r="98" spans="1:13" s="2" customFormat="1" ht="36.75" customHeight="1">
      <c r="A98" s="175" t="s">
        <v>75</v>
      </c>
      <c r="B98" s="176"/>
      <c r="C98" s="176"/>
      <c r="D98" s="176"/>
      <c r="E98" s="176"/>
      <c r="F98" s="176"/>
      <c r="G98" s="177"/>
      <c r="H98" s="178"/>
      <c r="I98" s="179"/>
      <c r="J98" s="179"/>
      <c r="K98" s="179"/>
      <c r="L98" s="179"/>
      <c r="M98" s="180"/>
    </row>
    <row r="99" spans="1:13" s="17" customFormat="1" ht="15.75" customHeight="1">
      <c r="A99" s="181" t="s">
        <v>25</v>
      </c>
      <c r="B99" s="182"/>
      <c r="C99" s="182"/>
      <c r="D99" s="182"/>
      <c r="E99" s="182"/>
      <c r="F99" s="182"/>
      <c r="G99" s="183"/>
      <c r="H99" s="184"/>
      <c r="I99" s="185"/>
      <c r="J99" s="185"/>
      <c r="K99" s="185"/>
      <c r="L99" s="185"/>
      <c r="M99" s="186"/>
    </row>
    <row r="100" spans="1:13" s="18" customFormat="1" ht="23.25" customHeight="1">
      <c r="A100" s="166" t="s">
        <v>76</v>
      </c>
      <c r="B100" s="167"/>
      <c r="C100" s="167"/>
      <c r="D100" s="167"/>
      <c r="E100" s="167"/>
      <c r="F100" s="167"/>
      <c r="G100" s="168"/>
      <c r="H100" s="142"/>
      <c r="I100" s="143"/>
      <c r="J100" s="143"/>
      <c r="K100" s="143"/>
      <c r="L100" s="143"/>
      <c r="M100" s="144"/>
    </row>
    <row r="101" spans="1:13" s="18" customFormat="1" ht="24.75" customHeight="1">
      <c r="A101" s="166" t="s">
        <v>77</v>
      </c>
      <c r="B101" s="167"/>
      <c r="C101" s="167"/>
      <c r="D101" s="167"/>
      <c r="E101" s="167"/>
      <c r="F101" s="167"/>
      <c r="G101" s="168"/>
      <c r="H101" s="142"/>
      <c r="I101" s="143"/>
      <c r="J101" s="143"/>
      <c r="K101" s="143"/>
      <c r="L101" s="143"/>
      <c r="M101" s="144"/>
    </row>
    <row r="102" spans="1:13" s="18" customFormat="1" ht="24.75" customHeight="1">
      <c r="A102" s="166" t="s">
        <v>78</v>
      </c>
      <c r="B102" s="167"/>
      <c r="C102" s="167"/>
      <c r="D102" s="167"/>
      <c r="E102" s="167"/>
      <c r="F102" s="167"/>
      <c r="G102" s="168"/>
      <c r="H102" s="142"/>
      <c r="I102" s="143"/>
      <c r="J102" s="143"/>
      <c r="K102" s="143"/>
      <c r="L102" s="143"/>
      <c r="M102" s="144"/>
    </row>
    <row r="103" spans="1:13" s="18" customFormat="1" ht="24.75" customHeight="1">
      <c r="A103" s="166" t="s">
        <v>79</v>
      </c>
      <c r="B103" s="167"/>
      <c r="C103" s="167"/>
      <c r="D103" s="167"/>
      <c r="E103" s="167"/>
      <c r="F103" s="167"/>
      <c r="G103" s="168"/>
      <c r="H103" s="142"/>
      <c r="I103" s="143"/>
      <c r="J103" s="143"/>
      <c r="K103" s="143"/>
      <c r="L103" s="143"/>
      <c r="M103" s="144"/>
    </row>
    <row r="104" spans="1:13" s="18" customFormat="1" ht="24.75" customHeight="1">
      <c r="A104" s="166" t="s">
        <v>80</v>
      </c>
      <c r="B104" s="167"/>
      <c r="C104" s="167"/>
      <c r="D104" s="167"/>
      <c r="E104" s="167"/>
      <c r="F104" s="167"/>
      <c r="G104" s="168"/>
      <c r="H104" s="142"/>
      <c r="I104" s="143"/>
      <c r="J104" s="143"/>
      <c r="K104" s="143"/>
      <c r="L104" s="143"/>
      <c r="M104" s="144"/>
    </row>
    <row r="105" spans="1:13" s="18" customFormat="1" ht="24.75" customHeight="1">
      <c r="A105" s="166" t="s">
        <v>81</v>
      </c>
      <c r="B105" s="167"/>
      <c r="C105" s="167"/>
      <c r="D105" s="167"/>
      <c r="E105" s="167"/>
      <c r="F105" s="167"/>
      <c r="G105" s="168"/>
      <c r="H105" s="142"/>
      <c r="I105" s="143"/>
      <c r="J105" s="143"/>
      <c r="K105" s="143"/>
      <c r="L105" s="143"/>
      <c r="M105" s="144"/>
    </row>
    <row r="106" spans="1:13" s="18" customFormat="1" ht="24.75" customHeight="1">
      <c r="A106" s="166" t="s">
        <v>82</v>
      </c>
      <c r="B106" s="167"/>
      <c r="C106" s="167"/>
      <c r="D106" s="167"/>
      <c r="E106" s="167"/>
      <c r="F106" s="167"/>
      <c r="G106" s="168"/>
      <c r="H106" s="142"/>
      <c r="I106" s="143"/>
      <c r="J106" s="143"/>
      <c r="K106" s="143"/>
      <c r="L106" s="143"/>
      <c r="M106" s="144"/>
    </row>
    <row r="107" spans="1:13" s="18" customFormat="1" ht="24.75" customHeight="1">
      <c r="A107" s="166" t="s">
        <v>83</v>
      </c>
      <c r="B107" s="167"/>
      <c r="C107" s="167"/>
      <c r="D107" s="167"/>
      <c r="E107" s="167"/>
      <c r="F107" s="167"/>
      <c r="G107" s="168"/>
      <c r="H107" s="142"/>
      <c r="I107" s="143"/>
      <c r="J107" s="143"/>
      <c r="K107" s="143"/>
      <c r="L107" s="143"/>
      <c r="M107" s="144"/>
    </row>
    <row r="108" spans="1:13" s="18" customFormat="1" ht="24.75" customHeight="1">
      <c r="A108" s="166" t="s">
        <v>84</v>
      </c>
      <c r="B108" s="167"/>
      <c r="C108" s="167"/>
      <c r="D108" s="167"/>
      <c r="E108" s="167"/>
      <c r="F108" s="167"/>
      <c r="G108" s="168"/>
      <c r="H108" s="142"/>
      <c r="I108" s="143"/>
      <c r="J108" s="143"/>
      <c r="K108" s="143"/>
      <c r="L108" s="143"/>
      <c r="M108" s="144"/>
    </row>
    <row r="109" spans="1:13" s="18" customFormat="1" ht="24.75" customHeight="1">
      <c r="A109" s="166" t="s">
        <v>85</v>
      </c>
      <c r="B109" s="167"/>
      <c r="C109" s="167"/>
      <c r="D109" s="167"/>
      <c r="E109" s="167"/>
      <c r="F109" s="167"/>
      <c r="G109" s="168"/>
      <c r="H109" s="142">
        <v>885.63</v>
      </c>
      <c r="I109" s="143"/>
      <c r="J109" s="143"/>
      <c r="K109" s="143"/>
      <c r="L109" s="143"/>
      <c r="M109" s="144"/>
    </row>
    <row r="110" spans="1:13" s="18" customFormat="1" ht="24.75" customHeight="1">
      <c r="A110" s="166" t="s">
        <v>86</v>
      </c>
      <c r="B110" s="167"/>
      <c r="C110" s="167"/>
      <c r="D110" s="167"/>
      <c r="E110" s="167"/>
      <c r="F110" s="167"/>
      <c r="G110" s="168"/>
      <c r="H110" s="142"/>
      <c r="I110" s="143"/>
      <c r="J110" s="143"/>
      <c r="K110" s="143"/>
      <c r="L110" s="143"/>
      <c r="M110" s="144"/>
    </row>
    <row r="111" spans="1:13" s="18" customFormat="1" ht="24.75" customHeight="1">
      <c r="A111" s="166" t="s">
        <v>87</v>
      </c>
      <c r="B111" s="167"/>
      <c r="C111" s="167"/>
      <c r="D111" s="167"/>
      <c r="E111" s="167"/>
      <c r="F111" s="167"/>
      <c r="G111" s="168"/>
      <c r="H111" s="142"/>
      <c r="I111" s="143"/>
      <c r="J111" s="143"/>
      <c r="K111" s="143"/>
      <c r="L111" s="143"/>
      <c r="M111" s="144"/>
    </row>
    <row r="112" spans="1:13" s="18" customFormat="1" ht="24.75" customHeight="1" thickBot="1">
      <c r="A112" s="169" t="s">
        <v>88</v>
      </c>
      <c r="B112" s="170"/>
      <c r="C112" s="170"/>
      <c r="D112" s="170"/>
      <c r="E112" s="170"/>
      <c r="F112" s="170"/>
      <c r="G112" s="171"/>
      <c r="H112" s="172"/>
      <c r="I112" s="173"/>
      <c r="J112" s="173"/>
      <c r="K112" s="173"/>
      <c r="L112" s="173"/>
      <c r="M112" s="174"/>
    </row>
    <row r="113" spans="1:13" s="14" customFormat="1" ht="31.5" customHeight="1" thickBot="1">
      <c r="A113" s="157" t="s">
        <v>89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9"/>
    </row>
    <row r="114" spans="1:13" s="14" customFormat="1" ht="33.75" customHeight="1" thickBot="1">
      <c r="A114" s="124" t="s">
        <v>20</v>
      </c>
      <c r="B114" s="125"/>
      <c r="C114" s="125"/>
      <c r="D114" s="125"/>
      <c r="E114" s="125"/>
      <c r="F114" s="126"/>
      <c r="G114" s="19" t="s">
        <v>90</v>
      </c>
      <c r="H114" s="124" t="s">
        <v>21</v>
      </c>
      <c r="I114" s="125"/>
      <c r="J114" s="125"/>
      <c r="K114" s="125"/>
      <c r="L114" s="125"/>
      <c r="M114" s="126"/>
    </row>
    <row r="115" spans="1:13" s="21" customFormat="1" ht="27" customHeight="1">
      <c r="A115" s="160" t="s">
        <v>91</v>
      </c>
      <c r="B115" s="161"/>
      <c r="C115" s="161"/>
      <c r="D115" s="161"/>
      <c r="E115" s="161"/>
      <c r="F115" s="162"/>
      <c r="G115" s="20" t="s">
        <v>92</v>
      </c>
      <c r="H115" s="163">
        <f>SUM(H117:M118)</f>
        <v>0</v>
      </c>
      <c r="I115" s="164"/>
      <c r="J115" s="164"/>
      <c r="K115" s="164"/>
      <c r="L115" s="164"/>
      <c r="M115" s="165"/>
    </row>
    <row r="116" spans="1:13" s="24" customFormat="1" ht="15">
      <c r="A116" s="133" t="s">
        <v>93</v>
      </c>
      <c r="B116" s="134"/>
      <c r="C116" s="134"/>
      <c r="D116" s="134"/>
      <c r="E116" s="134"/>
      <c r="F116" s="135"/>
      <c r="G116" s="23"/>
      <c r="H116" s="151"/>
      <c r="I116" s="152"/>
      <c r="J116" s="152"/>
      <c r="K116" s="152"/>
      <c r="L116" s="152"/>
      <c r="M116" s="153"/>
    </row>
    <row r="117" spans="1:13" s="25" customFormat="1" ht="24.75" customHeight="1">
      <c r="A117" s="133" t="s">
        <v>94</v>
      </c>
      <c r="B117" s="134"/>
      <c r="C117" s="134"/>
      <c r="D117" s="134"/>
      <c r="E117" s="134"/>
      <c r="F117" s="135"/>
      <c r="G117" s="23" t="s">
        <v>92</v>
      </c>
      <c r="H117" s="142">
        <v>0</v>
      </c>
      <c r="I117" s="143"/>
      <c r="J117" s="143"/>
      <c r="K117" s="143"/>
      <c r="L117" s="143"/>
      <c r="M117" s="144"/>
    </row>
    <row r="118" spans="1:13" s="25" customFormat="1" ht="24.75" customHeight="1">
      <c r="A118" s="133" t="s">
        <v>95</v>
      </c>
      <c r="B118" s="134"/>
      <c r="C118" s="134"/>
      <c r="D118" s="134"/>
      <c r="E118" s="134"/>
      <c r="F118" s="135"/>
      <c r="G118" s="23" t="s">
        <v>92</v>
      </c>
      <c r="H118" s="142">
        <v>0</v>
      </c>
      <c r="I118" s="143"/>
      <c r="J118" s="143"/>
      <c r="K118" s="143"/>
      <c r="L118" s="143"/>
      <c r="M118" s="144"/>
    </row>
    <row r="119" spans="1:13" s="25" customFormat="1" ht="21" customHeight="1">
      <c r="A119" s="133" t="s">
        <v>96</v>
      </c>
      <c r="B119" s="134"/>
      <c r="C119" s="134"/>
      <c r="D119" s="134"/>
      <c r="E119" s="134"/>
      <c r="F119" s="135"/>
      <c r="G119" s="23"/>
      <c r="H119" s="151"/>
      <c r="I119" s="152"/>
      <c r="J119" s="152"/>
      <c r="K119" s="152"/>
      <c r="L119" s="152"/>
      <c r="M119" s="153"/>
    </row>
    <row r="120" spans="1:13" s="21" customFormat="1" ht="24.75" customHeight="1">
      <c r="A120" s="139" t="s">
        <v>97</v>
      </c>
      <c r="B120" s="140"/>
      <c r="C120" s="140"/>
      <c r="D120" s="140"/>
      <c r="E120" s="140"/>
      <c r="F120" s="141"/>
      <c r="G120" s="23"/>
      <c r="H120" s="154">
        <f>H122+H125+H130+H131+H135</f>
        <v>20751500</v>
      </c>
      <c r="I120" s="155"/>
      <c r="J120" s="155"/>
      <c r="K120" s="155"/>
      <c r="L120" s="155"/>
      <c r="M120" s="156"/>
    </row>
    <row r="121" spans="1:13" s="24" customFormat="1" ht="16.5" customHeight="1">
      <c r="A121" s="148" t="s">
        <v>93</v>
      </c>
      <c r="B121" s="149"/>
      <c r="C121" s="149"/>
      <c r="D121" s="149"/>
      <c r="E121" s="149"/>
      <c r="F121" s="150"/>
      <c r="G121" s="22"/>
      <c r="H121" s="151"/>
      <c r="I121" s="152"/>
      <c r="J121" s="152"/>
      <c r="K121" s="152"/>
      <c r="L121" s="152"/>
      <c r="M121" s="153"/>
    </row>
    <row r="122" spans="1:13" s="26" customFormat="1" ht="24.75" customHeight="1">
      <c r="A122" s="148" t="s">
        <v>98</v>
      </c>
      <c r="B122" s="149"/>
      <c r="C122" s="149"/>
      <c r="D122" s="149"/>
      <c r="E122" s="149"/>
      <c r="F122" s="150"/>
      <c r="G122" s="23">
        <v>120</v>
      </c>
      <c r="H122" s="151">
        <f>H124</f>
        <v>0</v>
      </c>
      <c r="I122" s="152"/>
      <c r="J122" s="152"/>
      <c r="K122" s="152"/>
      <c r="L122" s="152"/>
      <c r="M122" s="153"/>
    </row>
    <row r="123" spans="1:13" s="24" customFormat="1" ht="15">
      <c r="A123" s="133" t="s">
        <v>99</v>
      </c>
      <c r="B123" s="134"/>
      <c r="C123" s="134"/>
      <c r="D123" s="134"/>
      <c r="E123" s="134"/>
      <c r="F123" s="135"/>
      <c r="G123" s="23"/>
      <c r="H123" s="151"/>
      <c r="I123" s="152"/>
      <c r="J123" s="152"/>
      <c r="K123" s="152"/>
      <c r="L123" s="152"/>
      <c r="M123" s="153"/>
    </row>
    <row r="124" spans="1:13" s="24" customFormat="1" ht="24.75" customHeight="1">
      <c r="A124" s="133" t="s">
        <v>100</v>
      </c>
      <c r="B124" s="134"/>
      <c r="C124" s="134"/>
      <c r="D124" s="134"/>
      <c r="E124" s="134"/>
      <c r="F124" s="135"/>
      <c r="G124" s="23">
        <v>120</v>
      </c>
      <c r="H124" s="142">
        <v>0</v>
      </c>
      <c r="I124" s="143"/>
      <c r="J124" s="143"/>
      <c r="K124" s="143"/>
      <c r="L124" s="143"/>
      <c r="M124" s="144"/>
    </row>
    <row r="125" spans="1:13" s="27" customFormat="1" ht="24.75" customHeight="1">
      <c r="A125" s="133" t="s">
        <v>101</v>
      </c>
      <c r="B125" s="134"/>
      <c r="C125" s="134"/>
      <c r="D125" s="134"/>
      <c r="E125" s="134"/>
      <c r="F125" s="135"/>
      <c r="G125" s="23">
        <v>130</v>
      </c>
      <c r="H125" s="151">
        <f>SUM(H127:M129)</f>
        <v>20751500</v>
      </c>
      <c r="I125" s="152"/>
      <c r="J125" s="152"/>
      <c r="K125" s="152"/>
      <c r="L125" s="152"/>
      <c r="M125" s="153"/>
    </row>
    <row r="126" spans="1:13" s="24" customFormat="1" ht="17.25" customHeight="1">
      <c r="A126" s="133" t="s">
        <v>93</v>
      </c>
      <c r="B126" s="134"/>
      <c r="C126" s="134"/>
      <c r="D126" s="134"/>
      <c r="E126" s="134"/>
      <c r="F126" s="135"/>
      <c r="G126" s="23"/>
      <c r="H126" s="151"/>
      <c r="I126" s="152"/>
      <c r="J126" s="152"/>
      <c r="K126" s="152"/>
      <c r="L126" s="152"/>
      <c r="M126" s="153"/>
    </row>
    <row r="127" spans="1:13" s="25" customFormat="1" ht="27" customHeight="1">
      <c r="A127" s="133" t="s">
        <v>102</v>
      </c>
      <c r="B127" s="134"/>
      <c r="C127" s="134"/>
      <c r="D127" s="134"/>
      <c r="E127" s="134"/>
      <c r="F127" s="135"/>
      <c r="G127" s="23"/>
      <c r="H127" s="142"/>
      <c r="I127" s="143"/>
      <c r="J127" s="143"/>
      <c r="K127" s="143"/>
      <c r="L127" s="143"/>
      <c r="M127" s="144"/>
    </row>
    <row r="128" spans="1:13" s="25" customFormat="1" ht="29.25" customHeight="1">
      <c r="A128" s="133" t="s">
        <v>103</v>
      </c>
      <c r="B128" s="134"/>
      <c r="C128" s="134"/>
      <c r="D128" s="134"/>
      <c r="E128" s="134"/>
      <c r="F128" s="135"/>
      <c r="G128" s="23"/>
      <c r="H128" s="142"/>
      <c r="I128" s="143"/>
      <c r="J128" s="143"/>
      <c r="K128" s="143"/>
      <c r="L128" s="143"/>
      <c r="M128" s="144"/>
    </row>
    <row r="129" spans="1:13" s="26" customFormat="1" ht="24.75" customHeight="1">
      <c r="A129" s="133" t="s">
        <v>109</v>
      </c>
      <c r="B129" s="134"/>
      <c r="C129" s="134"/>
      <c r="D129" s="134"/>
      <c r="E129" s="134"/>
      <c r="F129" s="135"/>
      <c r="G129" s="23"/>
      <c r="H129" s="142">
        <f>F159</f>
        <v>20751500</v>
      </c>
      <c r="I129" s="143"/>
      <c r="J129" s="143"/>
      <c r="K129" s="143"/>
      <c r="L129" s="143"/>
      <c r="M129" s="144"/>
    </row>
    <row r="130" spans="1:13" s="26" customFormat="1" ht="24.75" customHeight="1">
      <c r="A130" s="148" t="s">
        <v>104</v>
      </c>
      <c r="B130" s="149"/>
      <c r="C130" s="149"/>
      <c r="D130" s="149"/>
      <c r="E130" s="149"/>
      <c r="F130" s="150"/>
      <c r="G130" s="23">
        <v>140</v>
      </c>
      <c r="H130" s="151"/>
      <c r="I130" s="152"/>
      <c r="J130" s="152"/>
      <c r="K130" s="152"/>
      <c r="L130" s="152"/>
      <c r="M130" s="153"/>
    </row>
    <row r="131" spans="1:13" s="24" customFormat="1" ht="16.5" customHeight="1">
      <c r="A131" s="148" t="s">
        <v>105</v>
      </c>
      <c r="B131" s="149"/>
      <c r="C131" s="149"/>
      <c r="D131" s="149"/>
      <c r="E131" s="149"/>
      <c r="F131" s="150"/>
      <c r="G131" s="23">
        <v>150</v>
      </c>
      <c r="H131" s="151"/>
      <c r="I131" s="152"/>
      <c r="J131" s="152"/>
      <c r="K131" s="152"/>
      <c r="L131" s="152"/>
      <c r="M131" s="153"/>
    </row>
    <row r="132" spans="1:13" s="24" customFormat="1" ht="24.75" customHeight="1">
      <c r="A132" s="133" t="s">
        <v>93</v>
      </c>
      <c r="B132" s="134"/>
      <c r="C132" s="134"/>
      <c r="D132" s="134"/>
      <c r="E132" s="134"/>
      <c r="F132" s="135"/>
      <c r="G132" s="23"/>
      <c r="H132" s="142"/>
      <c r="I132" s="143"/>
      <c r="J132" s="143"/>
      <c r="K132" s="143"/>
      <c r="L132" s="143"/>
      <c r="M132" s="144"/>
    </row>
    <row r="133" spans="1:13" s="24" customFormat="1" ht="24.75" customHeight="1">
      <c r="A133" s="133" t="s">
        <v>106</v>
      </c>
      <c r="B133" s="134"/>
      <c r="C133" s="134"/>
      <c r="D133" s="134"/>
      <c r="E133" s="134"/>
      <c r="F133" s="135"/>
      <c r="G133" s="23">
        <v>152</v>
      </c>
      <c r="H133" s="142"/>
      <c r="I133" s="143"/>
      <c r="J133" s="143"/>
      <c r="K133" s="143"/>
      <c r="L133" s="143"/>
      <c r="M133" s="144"/>
    </row>
    <row r="134" spans="1:13" s="26" customFormat="1" ht="24.75" customHeight="1">
      <c r="A134" s="133" t="s">
        <v>107</v>
      </c>
      <c r="B134" s="134"/>
      <c r="C134" s="134"/>
      <c r="D134" s="134"/>
      <c r="E134" s="134"/>
      <c r="F134" s="135"/>
      <c r="G134" s="23">
        <v>153</v>
      </c>
      <c r="H134" s="151"/>
      <c r="I134" s="152"/>
      <c r="J134" s="152"/>
      <c r="K134" s="152"/>
      <c r="L134" s="152"/>
      <c r="M134" s="153"/>
    </row>
    <row r="135" spans="1:13" s="24" customFormat="1" ht="17.25" customHeight="1">
      <c r="A135" s="148" t="s">
        <v>108</v>
      </c>
      <c r="B135" s="149"/>
      <c r="C135" s="149"/>
      <c r="D135" s="149"/>
      <c r="E135" s="149"/>
      <c r="F135" s="150"/>
      <c r="G135" s="23">
        <v>180</v>
      </c>
      <c r="H135" s="151">
        <v>0</v>
      </c>
      <c r="I135" s="152"/>
      <c r="J135" s="152"/>
      <c r="K135" s="152"/>
      <c r="L135" s="152"/>
      <c r="M135" s="153"/>
    </row>
    <row r="136" spans="1:13" s="25" customFormat="1" ht="15">
      <c r="A136" s="133" t="s">
        <v>99</v>
      </c>
      <c r="B136" s="134"/>
      <c r="C136" s="134"/>
      <c r="D136" s="134"/>
      <c r="E136" s="134"/>
      <c r="F136" s="135"/>
      <c r="G136" s="23"/>
      <c r="H136" s="142"/>
      <c r="I136" s="143"/>
      <c r="J136" s="143"/>
      <c r="K136" s="143"/>
      <c r="L136" s="143"/>
      <c r="M136" s="144"/>
    </row>
    <row r="137" spans="1:13" s="25" customFormat="1" ht="24.75" customHeight="1">
      <c r="A137" s="133" t="s">
        <v>110</v>
      </c>
      <c r="B137" s="134"/>
      <c r="C137" s="134"/>
      <c r="D137" s="134"/>
      <c r="E137" s="134"/>
      <c r="F137" s="135"/>
      <c r="G137" s="23">
        <v>180</v>
      </c>
      <c r="H137" s="142">
        <v>0</v>
      </c>
      <c r="I137" s="143"/>
      <c r="J137" s="143"/>
      <c r="K137" s="143"/>
      <c r="L137" s="143"/>
      <c r="M137" s="144"/>
    </row>
    <row r="138" spans="1:13" s="25" customFormat="1" ht="24.75" customHeight="1">
      <c r="A138" s="148" t="s">
        <v>111</v>
      </c>
      <c r="B138" s="149"/>
      <c r="C138" s="149"/>
      <c r="D138" s="149"/>
      <c r="E138" s="149"/>
      <c r="F138" s="150"/>
      <c r="G138" s="23">
        <v>180</v>
      </c>
      <c r="H138" s="142">
        <v>0</v>
      </c>
      <c r="I138" s="143"/>
      <c r="J138" s="143"/>
      <c r="K138" s="143"/>
      <c r="L138" s="143"/>
      <c r="M138" s="144"/>
    </row>
    <row r="139" spans="1:13" s="25" customFormat="1" ht="15">
      <c r="A139" s="133" t="s">
        <v>93</v>
      </c>
      <c r="B139" s="134"/>
      <c r="C139" s="134"/>
      <c r="D139" s="134"/>
      <c r="E139" s="134"/>
      <c r="F139" s="135"/>
      <c r="G139" s="23"/>
      <c r="H139" s="142"/>
      <c r="I139" s="143"/>
      <c r="J139" s="143"/>
      <c r="K139" s="143"/>
      <c r="L139" s="143"/>
      <c r="M139" s="144"/>
    </row>
    <row r="140" spans="1:13" s="25" customFormat="1" ht="24.75" customHeight="1">
      <c r="A140" s="133" t="s">
        <v>112</v>
      </c>
      <c r="B140" s="134"/>
      <c r="C140" s="134"/>
      <c r="D140" s="134"/>
      <c r="E140" s="134"/>
      <c r="F140" s="135"/>
      <c r="G140" s="23">
        <v>180</v>
      </c>
      <c r="H140" s="142"/>
      <c r="I140" s="143"/>
      <c r="J140" s="143"/>
      <c r="K140" s="143"/>
      <c r="L140" s="143"/>
      <c r="M140" s="144"/>
    </row>
    <row r="141" spans="1:13" s="25" customFormat="1" ht="15">
      <c r="A141" s="133" t="s">
        <v>96</v>
      </c>
      <c r="B141" s="134"/>
      <c r="C141" s="134"/>
      <c r="D141" s="134"/>
      <c r="E141" s="134"/>
      <c r="F141" s="135"/>
      <c r="G141" s="23"/>
      <c r="H141" s="142"/>
      <c r="I141" s="143"/>
      <c r="J141" s="143"/>
      <c r="K141" s="143"/>
      <c r="L141" s="143"/>
      <c r="M141" s="144"/>
    </row>
    <row r="142" spans="1:13" s="25" customFormat="1" ht="24.75" customHeight="1">
      <c r="A142" s="148" t="s">
        <v>113</v>
      </c>
      <c r="B142" s="149"/>
      <c r="C142" s="149"/>
      <c r="D142" s="149"/>
      <c r="E142" s="149"/>
      <c r="F142" s="150"/>
      <c r="G142" s="23" t="s">
        <v>92</v>
      </c>
      <c r="H142" s="142"/>
      <c r="I142" s="143"/>
      <c r="J142" s="143"/>
      <c r="K142" s="143"/>
      <c r="L142" s="143"/>
      <c r="M142" s="144"/>
    </row>
    <row r="143" spans="1:13" s="25" customFormat="1" ht="15">
      <c r="A143" s="133" t="s">
        <v>99</v>
      </c>
      <c r="B143" s="134"/>
      <c r="C143" s="134"/>
      <c r="D143" s="134"/>
      <c r="E143" s="134"/>
      <c r="F143" s="135"/>
      <c r="G143" s="22"/>
      <c r="H143" s="142"/>
      <c r="I143" s="143"/>
      <c r="J143" s="143"/>
      <c r="K143" s="143"/>
      <c r="L143" s="143"/>
      <c r="M143" s="144"/>
    </row>
    <row r="144" spans="1:13" s="21" customFormat="1" ht="24.75" customHeight="1">
      <c r="A144" s="133" t="s">
        <v>114</v>
      </c>
      <c r="B144" s="134"/>
      <c r="C144" s="134"/>
      <c r="D144" s="134"/>
      <c r="E144" s="134"/>
      <c r="F144" s="135"/>
      <c r="G144" s="23">
        <v>410</v>
      </c>
      <c r="H144" s="145"/>
      <c r="I144" s="146"/>
      <c r="J144" s="146"/>
      <c r="K144" s="146"/>
      <c r="L144" s="146"/>
      <c r="M144" s="147"/>
    </row>
    <row r="145" spans="1:13" s="24" customFormat="1" ht="17.25" customHeight="1">
      <c r="A145" s="133" t="s">
        <v>115</v>
      </c>
      <c r="B145" s="134"/>
      <c r="C145" s="134"/>
      <c r="D145" s="134"/>
      <c r="E145" s="134"/>
      <c r="F145" s="135"/>
      <c r="G145" s="23">
        <v>420</v>
      </c>
      <c r="H145" s="136"/>
      <c r="I145" s="137"/>
      <c r="J145" s="137"/>
      <c r="K145" s="137"/>
      <c r="L145" s="137"/>
      <c r="M145" s="138"/>
    </row>
    <row r="146" spans="1:13" s="25" customFormat="1" ht="24.75" customHeight="1">
      <c r="A146" s="133" t="s">
        <v>116</v>
      </c>
      <c r="B146" s="134"/>
      <c r="C146" s="134"/>
      <c r="D146" s="134"/>
      <c r="E146" s="134"/>
      <c r="F146" s="135"/>
      <c r="G146" s="23">
        <v>430</v>
      </c>
      <c r="H146" s="136"/>
      <c r="I146" s="137"/>
      <c r="J146" s="137"/>
      <c r="K146" s="137"/>
      <c r="L146" s="137"/>
      <c r="M146" s="138"/>
    </row>
    <row r="147" spans="1:13" s="25" customFormat="1" ht="24.75" customHeight="1">
      <c r="A147" s="133" t="s">
        <v>117</v>
      </c>
      <c r="B147" s="134"/>
      <c r="C147" s="134"/>
      <c r="D147" s="134"/>
      <c r="E147" s="134"/>
      <c r="F147" s="135"/>
      <c r="G147" s="23">
        <v>440</v>
      </c>
      <c r="H147" s="136"/>
      <c r="I147" s="137"/>
      <c r="J147" s="137"/>
      <c r="K147" s="137"/>
      <c r="L147" s="137"/>
      <c r="M147" s="138"/>
    </row>
    <row r="148" spans="1:13" s="25" customFormat="1" ht="24.75" customHeight="1">
      <c r="A148" s="133" t="s">
        <v>118</v>
      </c>
      <c r="B148" s="134"/>
      <c r="C148" s="134"/>
      <c r="D148" s="134"/>
      <c r="E148" s="134"/>
      <c r="F148" s="135"/>
      <c r="G148" s="23">
        <v>620</v>
      </c>
      <c r="H148" s="136"/>
      <c r="I148" s="137"/>
      <c r="J148" s="137"/>
      <c r="K148" s="137"/>
      <c r="L148" s="137"/>
      <c r="M148" s="138"/>
    </row>
    <row r="149" spans="1:13" s="25" customFormat="1" ht="24.75" customHeight="1">
      <c r="A149" s="133" t="s">
        <v>119</v>
      </c>
      <c r="B149" s="134"/>
      <c r="C149" s="134"/>
      <c r="D149" s="134"/>
      <c r="E149" s="134"/>
      <c r="F149" s="135"/>
      <c r="G149" s="23">
        <v>630</v>
      </c>
      <c r="H149" s="136"/>
      <c r="I149" s="137"/>
      <c r="J149" s="137"/>
      <c r="K149" s="137"/>
      <c r="L149" s="137"/>
      <c r="M149" s="138"/>
    </row>
    <row r="150" spans="1:13" s="25" customFormat="1" ht="24.75" customHeight="1">
      <c r="A150" s="133" t="s">
        <v>120</v>
      </c>
      <c r="B150" s="134"/>
      <c r="C150" s="134"/>
      <c r="D150" s="134"/>
      <c r="E150" s="134"/>
      <c r="F150" s="135"/>
      <c r="G150" s="23">
        <v>650</v>
      </c>
      <c r="H150" s="136"/>
      <c r="I150" s="137"/>
      <c r="J150" s="137"/>
      <c r="K150" s="137"/>
      <c r="L150" s="137"/>
      <c r="M150" s="138"/>
    </row>
    <row r="151" spans="1:13" s="25" customFormat="1" ht="24.75" customHeight="1">
      <c r="A151" s="139" t="s">
        <v>121</v>
      </c>
      <c r="B151" s="140"/>
      <c r="C151" s="140"/>
      <c r="D151" s="140"/>
      <c r="E151" s="140"/>
      <c r="F151" s="141"/>
      <c r="G151" s="23" t="s">
        <v>92</v>
      </c>
      <c r="H151" s="136"/>
      <c r="I151" s="137"/>
      <c r="J151" s="137"/>
      <c r="K151" s="137"/>
      <c r="L151" s="137"/>
      <c r="M151" s="138"/>
    </row>
    <row r="152" spans="1:13" s="25" customFormat="1" ht="15">
      <c r="A152" s="133" t="s">
        <v>93</v>
      </c>
      <c r="B152" s="134"/>
      <c r="C152" s="134"/>
      <c r="D152" s="134"/>
      <c r="E152" s="134"/>
      <c r="F152" s="135"/>
      <c r="G152" s="23"/>
      <c r="H152" s="136"/>
      <c r="I152" s="137"/>
      <c r="J152" s="137"/>
      <c r="K152" s="137"/>
      <c r="L152" s="137"/>
      <c r="M152" s="138"/>
    </row>
    <row r="153" spans="1:13" s="25" customFormat="1" ht="24.75" customHeight="1">
      <c r="A153" s="133" t="s">
        <v>94</v>
      </c>
      <c r="B153" s="134"/>
      <c r="C153" s="134"/>
      <c r="D153" s="134"/>
      <c r="E153" s="134"/>
      <c r="F153" s="135"/>
      <c r="G153" s="23" t="s">
        <v>92</v>
      </c>
      <c r="H153" s="136"/>
      <c r="I153" s="137"/>
      <c r="J153" s="137"/>
      <c r="K153" s="137"/>
      <c r="L153" s="137"/>
      <c r="M153" s="138"/>
    </row>
    <row r="154" spans="1:13" s="25" customFormat="1" ht="24.75" customHeight="1">
      <c r="A154" s="133" t="s">
        <v>95</v>
      </c>
      <c r="B154" s="134"/>
      <c r="C154" s="134"/>
      <c r="D154" s="134"/>
      <c r="E154" s="134"/>
      <c r="F154" s="135"/>
      <c r="G154" s="23" t="s">
        <v>92</v>
      </c>
      <c r="H154" s="136"/>
      <c r="I154" s="137"/>
      <c r="J154" s="137"/>
      <c r="K154" s="137"/>
      <c r="L154" s="137"/>
      <c r="M154" s="138"/>
    </row>
    <row r="155" spans="1:13" s="25" customFormat="1" ht="24.75" customHeight="1" thickBot="1">
      <c r="A155" s="127" t="s">
        <v>96</v>
      </c>
      <c r="B155" s="128"/>
      <c r="C155" s="128"/>
      <c r="D155" s="128"/>
      <c r="E155" s="128"/>
      <c r="F155" s="129"/>
      <c r="G155" s="28"/>
      <c r="H155" s="130"/>
      <c r="I155" s="131"/>
      <c r="J155" s="131"/>
      <c r="K155" s="131"/>
      <c r="L155" s="131"/>
      <c r="M155" s="132"/>
    </row>
    <row r="156" spans="1:13" s="2" customFormat="1" ht="24.75" customHeight="1" thickBot="1">
      <c r="A156" s="113" t="s">
        <v>169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1:13" s="2" customFormat="1" ht="16.5" thickBot="1">
      <c r="A157" s="114" t="s">
        <v>20</v>
      </c>
      <c r="B157" s="115"/>
      <c r="C157" s="115"/>
      <c r="D157" s="118" t="s">
        <v>123</v>
      </c>
      <c r="E157" s="120" t="s">
        <v>90</v>
      </c>
      <c r="F157" s="122" t="s">
        <v>122</v>
      </c>
      <c r="G157" s="124" t="s">
        <v>93</v>
      </c>
      <c r="H157" s="125"/>
      <c r="I157" s="125"/>
      <c r="J157" s="125"/>
      <c r="K157" s="125"/>
      <c r="L157" s="125"/>
      <c r="M157" s="126"/>
    </row>
    <row r="158" spans="1:13" s="34" customFormat="1" ht="67.5" customHeight="1" thickBot="1">
      <c r="A158" s="116"/>
      <c r="B158" s="117"/>
      <c r="C158" s="117"/>
      <c r="D158" s="119"/>
      <c r="E158" s="121"/>
      <c r="F158" s="123"/>
      <c r="G158" s="29" t="s">
        <v>124</v>
      </c>
      <c r="H158" s="29" t="s">
        <v>125</v>
      </c>
      <c r="I158" s="103" t="s">
        <v>126</v>
      </c>
      <c r="J158" s="104"/>
      <c r="K158" s="103" t="s">
        <v>127</v>
      </c>
      <c r="L158" s="104"/>
      <c r="M158" s="29" t="s">
        <v>128</v>
      </c>
    </row>
    <row r="159" spans="1:13" s="2" customFormat="1" ht="24" customHeight="1">
      <c r="A159" s="105" t="s">
        <v>129</v>
      </c>
      <c r="B159" s="106"/>
      <c r="C159" s="106"/>
      <c r="D159" s="30"/>
      <c r="E159" s="31"/>
      <c r="F159" s="32">
        <f>F161+F166+F174+F177+F181+F188+F194</f>
        <v>20751500</v>
      </c>
      <c r="G159" s="32">
        <f>G161+G166+G174+G177+G181+G188+G194</f>
        <v>20751500</v>
      </c>
      <c r="H159" s="32">
        <f>H161+H166+H174+H177+H181+H188+H194</f>
        <v>0</v>
      </c>
      <c r="I159" s="107">
        <f>I161+I166+I174+I177+I181+I188+I194</f>
        <v>0</v>
      </c>
      <c r="J159" s="108"/>
      <c r="K159" s="107">
        <f>K161+K166+K174+K177+K181+K188+K194</f>
        <v>0</v>
      </c>
      <c r="L159" s="108"/>
      <c r="M159" s="33">
        <f>M161+M166+M174+M177+M181+M188+M194</f>
        <v>0</v>
      </c>
    </row>
    <row r="160" spans="1:13" s="2" customFormat="1" ht="12.75">
      <c r="A160" s="109" t="s">
        <v>93</v>
      </c>
      <c r="B160" s="110"/>
      <c r="C160" s="110"/>
      <c r="D160" s="35"/>
      <c r="E160" s="36"/>
      <c r="F160" s="37"/>
      <c r="G160" s="38"/>
      <c r="H160" s="38"/>
      <c r="I160" s="111"/>
      <c r="J160" s="112"/>
      <c r="K160" s="111"/>
      <c r="L160" s="112"/>
      <c r="M160" s="39"/>
    </row>
    <row r="161" spans="1:13" s="34" customFormat="1" ht="24" customHeight="1">
      <c r="A161" s="84" t="s">
        <v>130</v>
      </c>
      <c r="B161" s="90"/>
      <c r="C161" s="90"/>
      <c r="D161" s="40"/>
      <c r="E161" s="41">
        <v>210</v>
      </c>
      <c r="F161" s="42">
        <f>SUM(G161:M161)</f>
        <v>15123500</v>
      </c>
      <c r="G161" s="42">
        <f>SUM(G163:G165)</f>
        <v>15123500</v>
      </c>
      <c r="H161" s="42">
        <f>SUM(H163:H165)</f>
        <v>0</v>
      </c>
      <c r="I161" s="92">
        <f>SUM(I163:J165)</f>
        <v>0</v>
      </c>
      <c r="J161" s="93"/>
      <c r="K161" s="92">
        <f>SUM(K163:K165)</f>
        <v>0</v>
      </c>
      <c r="L161" s="93"/>
      <c r="M161" s="43">
        <f>SUM(M163:M165)</f>
        <v>0</v>
      </c>
    </row>
    <row r="162" spans="1:13" s="2" customFormat="1" ht="12.75">
      <c r="A162" s="87" t="s">
        <v>99</v>
      </c>
      <c r="B162" s="88"/>
      <c r="C162" s="88"/>
      <c r="D162" s="35"/>
      <c r="E162" s="36"/>
      <c r="F162" s="37"/>
      <c r="G162" s="38"/>
      <c r="H162" s="38"/>
      <c r="I162" s="89"/>
      <c r="J162" s="89"/>
      <c r="K162" s="89"/>
      <c r="L162" s="89"/>
      <c r="M162" s="39"/>
    </row>
    <row r="163" spans="1:13" s="2" customFormat="1" ht="24" customHeight="1">
      <c r="A163" s="81" t="s">
        <v>131</v>
      </c>
      <c r="B163" s="82"/>
      <c r="C163" s="82"/>
      <c r="D163" s="44">
        <v>111</v>
      </c>
      <c r="E163" s="45">
        <v>211</v>
      </c>
      <c r="F163" s="42">
        <f>SUM(G163:M163)</f>
        <v>11615600</v>
      </c>
      <c r="G163" s="46">
        <v>11615600</v>
      </c>
      <c r="H163" s="46"/>
      <c r="I163" s="83"/>
      <c r="J163" s="83"/>
      <c r="K163" s="83"/>
      <c r="L163" s="83"/>
      <c r="M163" s="47"/>
    </row>
    <row r="164" spans="1:13" s="2" customFormat="1" ht="24" customHeight="1">
      <c r="A164" s="81" t="s">
        <v>132</v>
      </c>
      <c r="B164" s="82"/>
      <c r="C164" s="82"/>
      <c r="D164" s="44">
        <v>112</v>
      </c>
      <c r="E164" s="45">
        <v>212</v>
      </c>
      <c r="F164" s="42">
        <f>SUM(G164:M164)</f>
        <v>0</v>
      </c>
      <c r="G164" s="46"/>
      <c r="H164" s="46"/>
      <c r="I164" s="83"/>
      <c r="J164" s="83"/>
      <c r="K164" s="83"/>
      <c r="L164" s="83"/>
      <c r="M164" s="47"/>
    </row>
    <row r="165" spans="1:13" s="2" customFormat="1" ht="24" customHeight="1">
      <c r="A165" s="81" t="s">
        <v>133</v>
      </c>
      <c r="B165" s="82"/>
      <c r="C165" s="82"/>
      <c r="D165" s="44">
        <v>119</v>
      </c>
      <c r="E165" s="45">
        <v>213</v>
      </c>
      <c r="F165" s="42">
        <f>SUM(G165:M165)</f>
        <v>3507900</v>
      </c>
      <c r="G165" s="46">
        <v>3507900</v>
      </c>
      <c r="H165" s="46"/>
      <c r="I165" s="83"/>
      <c r="J165" s="83"/>
      <c r="K165" s="83"/>
      <c r="L165" s="83"/>
      <c r="M165" s="47"/>
    </row>
    <row r="166" spans="1:13" s="2" customFormat="1" ht="24" customHeight="1">
      <c r="A166" s="84" t="s">
        <v>134</v>
      </c>
      <c r="B166" s="85"/>
      <c r="C166" s="85"/>
      <c r="D166" s="40"/>
      <c r="E166" s="41">
        <v>220</v>
      </c>
      <c r="F166" s="42">
        <f>SUM(G166:M166)</f>
        <v>1410800</v>
      </c>
      <c r="G166" s="42">
        <f>SUM(G168:G173)</f>
        <v>1410800</v>
      </c>
      <c r="H166" s="42">
        <f>SUM(H168:H173)</f>
        <v>0</v>
      </c>
      <c r="I166" s="86">
        <f>SUM(I168:J173)</f>
        <v>0</v>
      </c>
      <c r="J166" s="86"/>
      <c r="K166" s="86">
        <f>SUM(K168:K173)</f>
        <v>0</v>
      </c>
      <c r="L166" s="86"/>
      <c r="M166" s="43">
        <f>SUM(M168:M173)</f>
        <v>0</v>
      </c>
    </row>
    <row r="167" spans="1:13" s="2" customFormat="1" ht="12.75">
      <c r="A167" s="87" t="s">
        <v>99</v>
      </c>
      <c r="B167" s="88"/>
      <c r="C167" s="88"/>
      <c r="D167" s="35"/>
      <c r="E167" s="36"/>
      <c r="F167" s="37"/>
      <c r="G167" s="38"/>
      <c r="H167" s="38"/>
      <c r="I167" s="89"/>
      <c r="J167" s="89"/>
      <c r="K167" s="89"/>
      <c r="L167" s="89"/>
      <c r="M167" s="39"/>
    </row>
    <row r="168" spans="1:13" s="2" customFormat="1" ht="24" customHeight="1">
      <c r="A168" s="81" t="s">
        <v>135</v>
      </c>
      <c r="B168" s="82"/>
      <c r="C168" s="82"/>
      <c r="D168" s="44">
        <v>244</v>
      </c>
      <c r="E168" s="45">
        <v>221</v>
      </c>
      <c r="F168" s="42">
        <f aca="true" t="shared" si="0" ref="F168:F174">SUM(G168:M168)</f>
        <v>41700</v>
      </c>
      <c r="G168" s="46">
        <f>41700</f>
        <v>41700</v>
      </c>
      <c r="H168" s="46"/>
      <c r="I168" s="83"/>
      <c r="J168" s="83"/>
      <c r="K168" s="83"/>
      <c r="L168" s="83"/>
      <c r="M168" s="47"/>
    </row>
    <row r="169" spans="1:13" ht="24" customHeight="1">
      <c r="A169" s="81" t="s">
        <v>136</v>
      </c>
      <c r="B169" s="82"/>
      <c r="C169" s="82"/>
      <c r="D169" s="44">
        <v>244</v>
      </c>
      <c r="E169" s="45">
        <v>222</v>
      </c>
      <c r="F169" s="42">
        <f t="shared" si="0"/>
        <v>0</v>
      </c>
      <c r="G169" s="46"/>
      <c r="H169" s="46"/>
      <c r="I169" s="83"/>
      <c r="J169" s="83"/>
      <c r="K169" s="83"/>
      <c r="L169" s="83"/>
      <c r="M169" s="47"/>
    </row>
    <row r="170" spans="1:13" ht="24" customHeight="1">
      <c r="A170" s="81" t="s">
        <v>137</v>
      </c>
      <c r="B170" s="82"/>
      <c r="C170" s="82"/>
      <c r="D170" s="44">
        <v>244</v>
      </c>
      <c r="E170" s="45">
        <v>223</v>
      </c>
      <c r="F170" s="42">
        <f t="shared" si="0"/>
        <v>1100000</v>
      </c>
      <c r="G170" s="46">
        <f>1100000</f>
        <v>1100000</v>
      </c>
      <c r="H170" s="46"/>
      <c r="I170" s="83"/>
      <c r="J170" s="83"/>
      <c r="K170" s="83"/>
      <c r="L170" s="83"/>
      <c r="M170" s="47"/>
    </row>
    <row r="171" spans="1:13" ht="24" customHeight="1">
      <c r="A171" s="81" t="s">
        <v>138</v>
      </c>
      <c r="B171" s="82"/>
      <c r="C171" s="82"/>
      <c r="D171" s="44">
        <v>244</v>
      </c>
      <c r="E171" s="45">
        <v>224</v>
      </c>
      <c r="F171" s="42">
        <f t="shared" si="0"/>
        <v>0</v>
      </c>
      <c r="G171" s="46"/>
      <c r="H171" s="46"/>
      <c r="I171" s="83"/>
      <c r="J171" s="83"/>
      <c r="K171" s="83"/>
      <c r="L171" s="83"/>
      <c r="M171" s="47"/>
    </row>
    <row r="172" spans="1:13" ht="24" customHeight="1">
      <c r="A172" s="81" t="s">
        <v>139</v>
      </c>
      <c r="B172" s="82"/>
      <c r="C172" s="82"/>
      <c r="D172" s="44">
        <v>244</v>
      </c>
      <c r="E172" s="45">
        <v>225</v>
      </c>
      <c r="F172" s="42">
        <f t="shared" si="0"/>
        <v>73500</v>
      </c>
      <c r="G172" s="46">
        <f>73500</f>
        <v>73500</v>
      </c>
      <c r="H172" s="46"/>
      <c r="I172" s="83"/>
      <c r="J172" s="83"/>
      <c r="K172" s="83"/>
      <c r="L172" s="83"/>
      <c r="M172" s="47"/>
    </row>
    <row r="173" spans="1:13" ht="24" customHeight="1">
      <c r="A173" s="81" t="s">
        <v>140</v>
      </c>
      <c r="B173" s="82"/>
      <c r="C173" s="82"/>
      <c r="D173" s="44">
        <v>244</v>
      </c>
      <c r="E173" s="45">
        <v>226</v>
      </c>
      <c r="F173" s="42">
        <f t="shared" si="0"/>
        <v>195600</v>
      </c>
      <c r="G173" s="46">
        <f>195600</f>
        <v>195600</v>
      </c>
      <c r="H173" s="46"/>
      <c r="I173" s="83"/>
      <c r="J173" s="83"/>
      <c r="K173" s="83"/>
      <c r="L173" s="83"/>
      <c r="M173" s="47"/>
    </row>
    <row r="174" spans="1:13" ht="24" customHeight="1">
      <c r="A174" s="84" t="s">
        <v>141</v>
      </c>
      <c r="B174" s="85"/>
      <c r="C174" s="85"/>
      <c r="D174" s="40"/>
      <c r="E174" s="41">
        <v>240</v>
      </c>
      <c r="F174" s="42">
        <f t="shared" si="0"/>
        <v>0</v>
      </c>
      <c r="G174" s="42">
        <f>SUM(G176)</f>
        <v>0</v>
      </c>
      <c r="H174" s="42">
        <f>SUM(H176)</f>
        <v>0</v>
      </c>
      <c r="I174" s="86">
        <f>I176</f>
        <v>0</v>
      </c>
      <c r="J174" s="86"/>
      <c r="K174" s="86">
        <f>SUM(K176)</f>
        <v>0</v>
      </c>
      <c r="L174" s="86"/>
      <c r="M174" s="43">
        <f>SUM(M176)</f>
        <v>0</v>
      </c>
    </row>
    <row r="175" spans="1:13" ht="12.75">
      <c r="A175" s="87" t="s">
        <v>99</v>
      </c>
      <c r="B175" s="88"/>
      <c r="C175" s="88"/>
      <c r="D175" s="35"/>
      <c r="E175" s="36"/>
      <c r="F175" s="37"/>
      <c r="G175" s="38"/>
      <c r="H175" s="38"/>
      <c r="I175" s="89"/>
      <c r="J175" s="89"/>
      <c r="K175" s="89"/>
      <c r="L175" s="89"/>
      <c r="M175" s="39"/>
    </row>
    <row r="176" spans="1:13" ht="33.75" customHeight="1">
      <c r="A176" s="81" t="s">
        <v>142</v>
      </c>
      <c r="B176" s="82"/>
      <c r="C176" s="82"/>
      <c r="D176" s="44"/>
      <c r="E176" s="45">
        <v>241</v>
      </c>
      <c r="F176" s="42">
        <f aca="true" t="shared" si="1" ref="F176:F181">SUM(G176:M176)</f>
        <v>0</v>
      </c>
      <c r="G176" s="46"/>
      <c r="H176" s="46"/>
      <c r="I176" s="83"/>
      <c r="J176" s="83"/>
      <c r="K176" s="83"/>
      <c r="L176" s="83"/>
      <c r="M176" s="47"/>
    </row>
    <row r="177" spans="1:13" ht="24" customHeight="1">
      <c r="A177" s="84" t="s">
        <v>143</v>
      </c>
      <c r="B177" s="85"/>
      <c r="C177" s="85"/>
      <c r="D177" s="40"/>
      <c r="E177" s="41">
        <v>260</v>
      </c>
      <c r="F177" s="42">
        <f t="shared" si="1"/>
        <v>0</v>
      </c>
      <c r="G177" s="42">
        <f>SUM(G179:G180)</f>
        <v>0</v>
      </c>
      <c r="H177" s="42">
        <f>SUM(H179:H180)</f>
        <v>0</v>
      </c>
      <c r="I177" s="86">
        <f>SUM(I179:J180)</f>
        <v>0</v>
      </c>
      <c r="J177" s="86"/>
      <c r="K177" s="86">
        <f>SUM(K179:K180)</f>
        <v>0</v>
      </c>
      <c r="L177" s="86"/>
      <c r="M177" s="43">
        <f>SUM(M179:M180)</f>
        <v>0</v>
      </c>
    </row>
    <row r="178" spans="1:13" ht="12.75">
      <c r="A178" s="87" t="s">
        <v>99</v>
      </c>
      <c r="B178" s="88"/>
      <c r="C178" s="88"/>
      <c r="D178" s="35"/>
      <c r="E178" s="36"/>
      <c r="F178" s="37">
        <f t="shared" si="1"/>
        <v>0</v>
      </c>
      <c r="G178" s="38"/>
      <c r="H178" s="38"/>
      <c r="I178" s="89"/>
      <c r="J178" s="89"/>
      <c r="K178" s="89"/>
      <c r="L178" s="89"/>
      <c r="M178" s="39"/>
    </row>
    <row r="179" spans="1:13" ht="24" customHeight="1">
      <c r="A179" s="81" t="s">
        <v>144</v>
      </c>
      <c r="B179" s="82"/>
      <c r="C179" s="82"/>
      <c r="D179" s="44">
        <v>321</v>
      </c>
      <c r="E179" s="45">
        <v>262</v>
      </c>
      <c r="F179" s="42">
        <f t="shared" si="1"/>
        <v>0</v>
      </c>
      <c r="G179" s="46"/>
      <c r="H179" s="46"/>
      <c r="I179" s="83"/>
      <c r="J179" s="83"/>
      <c r="K179" s="83"/>
      <c r="L179" s="83"/>
      <c r="M179" s="47"/>
    </row>
    <row r="180" spans="1:13" ht="33" customHeight="1">
      <c r="A180" s="81" t="s">
        <v>145</v>
      </c>
      <c r="B180" s="82"/>
      <c r="C180" s="82"/>
      <c r="D180" s="44"/>
      <c r="E180" s="45">
        <v>263</v>
      </c>
      <c r="F180" s="42">
        <f t="shared" si="1"/>
        <v>0</v>
      </c>
      <c r="G180" s="46"/>
      <c r="H180" s="46"/>
      <c r="I180" s="83"/>
      <c r="J180" s="83"/>
      <c r="K180" s="83"/>
      <c r="L180" s="83"/>
      <c r="M180" s="47"/>
    </row>
    <row r="181" spans="1:13" ht="24" customHeight="1">
      <c r="A181" s="84" t="s">
        <v>146</v>
      </c>
      <c r="B181" s="85"/>
      <c r="C181" s="85"/>
      <c r="D181" s="40"/>
      <c r="E181" s="41">
        <v>290</v>
      </c>
      <c r="F181" s="42">
        <f t="shared" si="1"/>
        <v>838000</v>
      </c>
      <c r="G181" s="42">
        <f>SUM(G183:G187)</f>
        <v>838000</v>
      </c>
      <c r="H181" s="42">
        <f aca="true" t="shared" si="2" ref="H181:M181">SUM(H183:H187)</f>
        <v>0</v>
      </c>
      <c r="I181" s="86">
        <f t="shared" si="2"/>
        <v>0</v>
      </c>
      <c r="J181" s="86">
        <f t="shared" si="2"/>
        <v>0</v>
      </c>
      <c r="K181" s="86">
        <f t="shared" si="2"/>
        <v>0</v>
      </c>
      <c r="L181" s="86">
        <f t="shared" si="2"/>
        <v>0</v>
      </c>
      <c r="M181" s="43">
        <f t="shared" si="2"/>
        <v>0</v>
      </c>
    </row>
    <row r="182" spans="1:13" ht="12.75">
      <c r="A182" s="87" t="s">
        <v>99</v>
      </c>
      <c r="B182" s="94"/>
      <c r="C182" s="95"/>
      <c r="D182" s="35"/>
      <c r="E182" s="36"/>
      <c r="F182" s="37"/>
      <c r="G182" s="37"/>
      <c r="H182" s="37"/>
      <c r="I182" s="102"/>
      <c r="J182" s="102"/>
      <c r="K182" s="102"/>
      <c r="L182" s="102"/>
      <c r="M182" s="50"/>
    </row>
    <row r="183" spans="1:13" ht="24" customHeight="1">
      <c r="A183" s="81" t="s">
        <v>147</v>
      </c>
      <c r="B183" s="82"/>
      <c r="C183" s="82"/>
      <c r="D183" s="44">
        <v>851</v>
      </c>
      <c r="E183" s="45"/>
      <c r="F183" s="42">
        <f aca="true" t="shared" si="3" ref="F183:F188">SUM(G183:M183)</f>
        <v>600000</v>
      </c>
      <c r="G183" s="46">
        <v>600000</v>
      </c>
      <c r="H183" s="46"/>
      <c r="I183" s="83"/>
      <c r="J183" s="83"/>
      <c r="K183" s="83"/>
      <c r="L183" s="83"/>
      <c r="M183" s="47"/>
    </row>
    <row r="184" spans="1:13" ht="24" customHeight="1">
      <c r="A184" s="81" t="s">
        <v>148</v>
      </c>
      <c r="B184" s="82"/>
      <c r="C184" s="82"/>
      <c r="D184" s="44">
        <v>851</v>
      </c>
      <c r="E184" s="45"/>
      <c r="F184" s="42">
        <f t="shared" si="3"/>
        <v>180000</v>
      </c>
      <c r="G184" s="46">
        <v>180000</v>
      </c>
      <c r="H184" s="46"/>
      <c r="I184" s="83"/>
      <c r="J184" s="83"/>
      <c r="K184" s="83"/>
      <c r="L184" s="83"/>
      <c r="M184" s="47"/>
    </row>
    <row r="185" spans="1:13" ht="24" customHeight="1">
      <c r="A185" s="96" t="s">
        <v>149</v>
      </c>
      <c r="B185" s="97"/>
      <c r="C185" s="82"/>
      <c r="D185" s="44">
        <v>852</v>
      </c>
      <c r="E185" s="45"/>
      <c r="F185" s="42">
        <f t="shared" si="3"/>
        <v>58000</v>
      </c>
      <c r="G185" s="46">
        <v>58000</v>
      </c>
      <c r="H185" s="46"/>
      <c r="I185" s="83"/>
      <c r="J185" s="83"/>
      <c r="K185" s="83"/>
      <c r="L185" s="83"/>
      <c r="M185" s="47"/>
    </row>
    <row r="186" spans="1:13" ht="24" customHeight="1">
      <c r="A186" s="81" t="s">
        <v>150</v>
      </c>
      <c r="B186" s="98"/>
      <c r="C186" s="99"/>
      <c r="D186" s="44">
        <v>853</v>
      </c>
      <c r="E186" s="45"/>
      <c r="F186" s="42">
        <f t="shared" si="3"/>
        <v>0</v>
      </c>
      <c r="G186" s="46"/>
      <c r="H186" s="46"/>
      <c r="I186" s="48"/>
      <c r="J186" s="49"/>
      <c r="K186" s="48"/>
      <c r="L186" s="49"/>
      <c r="M186" s="47"/>
    </row>
    <row r="187" spans="1:13" ht="24" customHeight="1">
      <c r="A187" s="81" t="s">
        <v>146</v>
      </c>
      <c r="B187" s="98"/>
      <c r="C187" s="99"/>
      <c r="D187" s="44">
        <v>244</v>
      </c>
      <c r="E187" s="45"/>
      <c r="F187" s="42">
        <f t="shared" si="3"/>
        <v>0</v>
      </c>
      <c r="G187" s="46"/>
      <c r="H187" s="46"/>
      <c r="I187" s="48"/>
      <c r="J187" s="49"/>
      <c r="K187" s="100"/>
      <c r="L187" s="101"/>
      <c r="M187" s="47"/>
    </row>
    <row r="188" spans="1:13" ht="24" customHeight="1">
      <c r="A188" s="84" t="s">
        <v>151</v>
      </c>
      <c r="B188" s="90"/>
      <c r="C188" s="91"/>
      <c r="D188" s="40"/>
      <c r="E188" s="41">
        <v>300</v>
      </c>
      <c r="F188" s="42">
        <f t="shared" si="3"/>
        <v>3379200</v>
      </c>
      <c r="G188" s="42">
        <f>SUM(G190:G193)</f>
        <v>3379200</v>
      </c>
      <c r="H188" s="42">
        <f>SUM(H190:H193)</f>
        <v>0</v>
      </c>
      <c r="I188" s="92">
        <f>SUM(I190:J193)</f>
        <v>0</v>
      </c>
      <c r="J188" s="93"/>
      <c r="K188" s="92">
        <f>SUM(K190:K193)</f>
        <v>0</v>
      </c>
      <c r="L188" s="93"/>
      <c r="M188" s="43">
        <f>SUM(M190:M193)</f>
        <v>0</v>
      </c>
    </row>
    <row r="189" spans="1:13" ht="12.75">
      <c r="A189" s="87" t="s">
        <v>99</v>
      </c>
      <c r="B189" s="94"/>
      <c r="C189" s="95"/>
      <c r="D189" s="35"/>
      <c r="E189" s="36"/>
      <c r="F189" s="37"/>
      <c r="G189" s="38"/>
      <c r="H189" s="38"/>
      <c r="I189" s="89"/>
      <c r="J189" s="89"/>
      <c r="K189" s="89"/>
      <c r="L189" s="89"/>
      <c r="M189" s="39"/>
    </row>
    <row r="190" spans="1:13" ht="24" customHeight="1">
      <c r="A190" s="81" t="s">
        <v>152</v>
      </c>
      <c r="B190" s="82"/>
      <c r="C190" s="82"/>
      <c r="D190" s="44">
        <v>244</v>
      </c>
      <c r="E190" s="45">
        <v>310</v>
      </c>
      <c r="F190" s="42">
        <f>SUM(G190:M190)</f>
        <v>0</v>
      </c>
      <c r="G190" s="46"/>
      <c r="H190" s="46"/>
      <c r="I190" s="83"/>
      <c r="J190" s="83"/>
      <c r="K190" s="83"/>
      <c r="L190" s="83"/>
      <c r="M190" s="47"/>
    </row>
    <row r="191" spans="1:13" ht="24" customHeight="1">
      <c r="A191" s="81" t="s">
        <v>153</v>
      </c>
      <c r="B191" s="82"/>
      <c r="C191" s="82"/>
      <c r="D191" s="44"/>
      <c r="E191" s="45">
        <v>320</v>
      </c>
      <c r="F191" s="42">
        <f>SUM(G191:M191)</f>
        <v>0</v>
      </c>
      <c r="G191" s="46"/>
      <c r="H191" s="46"/>
      <c r="I191" s="83"/>
      <c r="J191" s="83"/>
      <c r="K191" s="83"/>
      <c r="L191" s="83"/>
      <c r="M191" s="47"/>
    </row>
    <row r="192" spans="1:13" ht="24" customHeight="1">
      <c r="A192" s="81" t="s">
        <v>154</v>
      </c>
      <c r="B192" s="82"/>
      <c r="C192" s="82"/>
      <c r="D192" s="44"/>
      <c r="E192" s="45">
        <v>330</v>
      </c>
      <c r="F192" s="42">
        <f>SUM(G192:M192)</f>
        <v>0</v>
      </c>
      <c r="G192" s="46"/>
      <c r="H192" s="46"/>
      <c r="I192" s="83"/>
      <c r="J192" s="83"/>
      <c r="K192" s="83"/>
      <c r="L192" s="83"/>
      <c r="M192" s="47"/>
    </row>
    <row r="193" spans="1:13" ht="24" customHeight="1">
      <c r="A193" s="81" t="s">
        <v>155</v>
      </c>
      <c r="B193" s="82"/>
      <c r="C193" s="82"/>
      <c r="D193" s="44">
        <v>244</v>
      </c>
      <c r="E193" s="45">
        <v>340</v>
      </c>
      <c r="F193" s="42">
        <f>SUM(G193:M193)</f>
        <v>3379200</v>
      </c>
      <c r="G193" s="46">
        <v>3379200</v>
      </c>
      <c r="H193" s="46"/>
      <c r="I193" s="83"/>
      <c r="J193" s="83"/>
      <c r="K193" s="83"/>
      <c r="L193" s="83"/>
      <c r="M193" s="47"/>
    </row>
    <row r="194" spans="1:13" ht="24" customHeight="1">
      <c r="A194" s="84" t="s">
        <v>156</v>
      </c>
      <c r="B194" s="85"/>
      <c r="C194" s="85"/>
      <c r="D194" s="40"/>
      <c r="E194" s="41">
        <v>500</v>
      </c>
      <c r="F194" s="42">
        <f>SUM(G194:M194)</f>
        <v>0</v>
      </c>
      <c r="G194" s="42">
        <f>SUM(G196:G197)</f>
        <v>0</v>
      </c>
      <c r="H194" s="42">
        <f>SUM(H196:H197)</f>
        <v>0</v>
      </c>
      <c r="I194" s="86">
        <f>SUM(I196:J197)</f>
        <v>0</v>
      </c>
      <c r="J194" s="86"/>
      <c r="K194" s="86">
        <f>SUM(K196:K197)</f>
        <v>0</v>
      </c>
      <c r="L194" s="86"/>
      <c r="M194" s="43">
        <f>SUM(M196:M197)</f>
        <v>0</v>
      </c>
    </row>
    <row r="195" spans="1:13" ht="12.75">
      <c r="A195" s="87" t="s">
        <v>99</v>
      </c>
      <c r="B195" s="88"/>
      <c r="C195" s="88"/>
      <c r="D195" s="35"/>
      <c r="E195" s="36"/>
      <c r="F195" s="37"/>
      <c r="G195" s="38"/>
      <c r="H195" s="38"/>
      <c r="I195" s="89"/>
      <c r="J195" s="89"/>
      <c r="K195" s="89"/>
      <c r="L195" s="89"/>
      <c r="M195" s="39"/>
    </row>
    <row r="196" spans="1:13" ht="34.5" customHeight="1">
      <c r="A196" s="81" t="s">
        <v>157</v>
      </c>
      <c r="B196" s="82"/>
      <c r="C196" s="82"/>
      <c r="D196" s="44"/>
      <c r="E196" s="45">
        <v>520</v>
      </c>
      <c r="F196" s="42">
        <f>SUM(G196:M196)</f>
        <v>0</v>
      </c>
      <c r="G196" s="46"/>
      <c r="H196" s="46"/>
      <c r="I196" s="83"/>
      <c r="J196" s="83"/>
      <c r="K196" s="83"/>
      <c r="L196" s="83"/>
      <c r="M196" s="47"/>
    </row>
    <row r="197" spans="1:13" ht="24" customHeight="1">
      <c r="A197" s="81" t="s">
        <v>158</v>
      </c>
      <c r="B197" s="82"/>
      <c r="C197" s="82"/>
      <c r="D197" s="44"/>
      <c r="E197" s="45">
        <v>530</v>
      </c>
      <c r="F197" s="42">
        <f>SUM(G197:M197)</f>
        <v>0</v>
      </c>
      <c r="G197" s="46"/>
      <c r="H197" s="46"/>
      <c r="I197" s="83"/>
      <c r="J197" s="83"/>
      <c r="K197" s="83"/>
      <c r="L197" s="83"/>
      <c r="M197" s="47"/>
    </row>
    <row r="198" spans="1:13" ht="15">
      <c r="A198" s="72" t="s">
        <v>159</v>
      </c>
      <c r="B198" s="73"/>
      <c r="C198" s="73"/>
      <c r="D198" s="51"/>
      <c r="E198" s="74"/>
      <c r="F198" s="75"/>
      <c r="G198" s="75"/>
      <c r="H198" s="75"/>
      <c r="I198" s="75"/>
      <c r="J198" s="75"/>
      <c r="K198" s="75"/>
      <c r="L198" s="75"/>
      <c r="M198" s="76"/>
    </row>
    <row r="199" spans="1:13" ht="24" customHeight="1">
      <c r="A199" s="72" t="s">
        <v>160</v>
      </c>
      <c r="B199" s="73"/>
      <c r="C199" s="73"/>
      <c r="D199" s="51"/>
      <c r="E199" s="52"/>
      <c r="F199" s="53"/>
      <c r="G199" s="53"/>
      <c r="H199" s="53"/>
      <c r="I199" s="77"/>
      <c r="J199" s="77"/>
      <c r="K199" s="77"/>
      <c r="L199" s="77"/>
      <c r="M199" s="54"/>
    </row>
    <row r="200" spans="1:13" ht="24" customHeight="1" thickBot="1">
      <c r="A200" s="78" t="s">
        <v>161</v>
      </c>
      <c r="B200" s="79"/>
      <c r="C200" s="79"/>
      <c r="D200" s="55"/>
      <c r="E200" s="56"/>
      <c r="F200" s="57"/>
      <c r="G200" s="57"/>
      <c r="H200" s="57"/>
      <c r="I200" s="80"/>
      <c r="J200" s="80"/>
      <c r="K200" s="80"/>
      <c r="L200" s="80"/>
      <c r="M200" s="58"/>
    </row>
    <row r="203" spans="1:13" ht="14.25">
      <c r="A203" s="59" t="s">
        <v>162</v>
      </c>
      <c r="B203" s="60"/>
      <c r="C203" s="60"/>
      <c r="D203" s="60"/>
      <c r="E203" s="61"/>
      <c r="F203" s="61"/>
      <c r="G203" s="62"/>
      <c r="H203" s="265" t="s">
        <v>176</v>
      </c>
      <c r="I203" s="265"/>
      <c r="J203" s="265"/>
      <c r="K203" s="63"/>
      <c r="L203" s="63"/>
      <c r="M203" s="63"/>
    </row>
    <row r="204" spans="1:13" ht="15">
      <c r="A204" s="10"/>
      <c r="B204" s="64"/>
      <c r="C204" s="64"/>
      <c r="D204" s="64"/>
      <c r="E204" s="264" t="s">
        <v>163</v>
      </c>
      <c r="F204" s="264"/>
      <c r="G204" s="64"/>
      <c r="H204" s="264" t="s">
        <v>164</v>
      </c>
      <c r="I204" s="264"/>
      <c r="J204" s="264"/>
      <c r="K204" s="64"/>
      <c r="L204" s="64"/>
      <c r="M204" s="64"/>
    </row>
    <row r="205" spans="1:13" ht="15">
      <c r="A205" s="10"/>
      <c r="B205" s="64"/>
      <c r="C205" s="64"/>
      <c r="D205" s="64"/>
      <c r="E205" s="11"/>
      <c r="F205" s="11"/>
      <c r="G205" s="64"/>
      <c r="H205" s="11"/>
      <c r="I205" s="11"/>
      <c r="J205" s="11"/>
      <c r="K205" s="64"/>
      <c r="L205" s="64"/>
      <c r="M205" s="64"/>
    </row>
    <row r="206" spans="1:13" ht="14.25">
      <c r="A206" s="65" t="s">
        <v>171</v>
      </c>
      <c r="B206" s="63"/>
      <c r="C206" s="63"/>
      <c r="D206" s="60"/>
      <c r="E206" s="66"/>
      <c r="F206" s="66"/>
      <c r="G206" s="67"/>
      <c r="H206" s="71" t="s">
        <v>166</v>
      </c>
      <c r="I206" s="71"/>
      <c r="J206" s="71"/>
      <c r="K206" s="63"/>
      <c r="L206" s="63"/>
      <c r="M206" s="63"/>
    </row>
    <row r="207" spans="1:13" ht="15">
      <c r="A207" s="68"/>
      <c r="B207" s="64"/>
      <c r="C207" s="64"/>
      <c r="D207" s="64"/>
      <c r="E207" s="264" t="s">
        <v>165</v>
      </c>
      <c r="F207" s="264"/>
      <c r="G207" s="64"/>
      <c r="H207" s="264" t="s">
        <v>164</v>
      </c>
      <c r="I207" s="264"/>
      <c r="J207" s="264"/>
      <c r="K207" s="64"/>
      <c r="L207" s="64"/>
      <c r="M207" s="64"/>
    </row>
  </sheetData>
  <sheetProtection selectLockedCells="1" selectUnlockedCells="1"/>
  <mergeCells count="424">
    <mergeCell ref="H204:J204"/>
    <mergeCell ref="E207:F207"/>
    <mergeCell ref="H207:J207"/>
    <mergeCell ref="A138:F138"/>
    <mergeCell ref="H203:J203"/>
    <mergeCell ref="A141:F141"/>
    <mergeCell ref="H141:M141"/>
    <mergeCell ref="A142:F142"/>
    <mergeCell ref="H142:M142"/>
    <mergeCell ref="G2:M2"/>
    <mergeCell ref="G3:M3"/>
    <mergeCell ref="G5:M5"/>
    <mergeCell ref="G7:M7"/>
    <mergeCell ref="A12:M12"/>
    <mergeCell ref="A13:M13"/>
    <mergeCell ref="B14:E14"/>
    <mergeCell ref="F14:I14"/>
    <mergeCell ref="J14:M14"/>
    <mergeCell ref="B15:E15"/>
    <mergeCell ref="F15:I15"/>
    <mergeCell ref="J15:M15"/>
    <mergeCell ref="A16:E16"/>
    <mergeCell ref="F16:I16"/>
    <mergeCell ref="J16:M16"/>
    <mergeCell ref="B17:E17"/>
    <mergeCell ref="F17:I17"/>
    <mergeCell ref="J17:M17"/>
    <mergeCell ref="B18:E18"/>
    <mergeCell ref="F18:I18"/>
    <mergeCell ref="J18:M18"/>
    <mergeCell ref="A19:A21"/>
    <mergeCell ref="B19:E19"/>
    <mergeCell ref="F19:I19"/>
    <mergeCell ref="J19:M19"/>
    <mergeCell ref="B20:E20"/>
    <mergeCell ref="F20:I20"/>
    <mergeCell ref="J20:M20"/>
    <mergeCell ref="B21:E21"/>
    <mergeCell ref="F21:I21"/>
    <mergeCell ref="J21:M21"/>
    <mergeCell ref="B22:E23"/>
    <mergeCell ref="F22:I23"/>
    <mergeCell ref="J22:M23"/>
    <mergeCell ref="B24:E24"/>
    <mergeCell ref="F24:I24"/>
    <mergeCell ref="J24:M24"/>
    <mergeCell ref="B25:E25"/>
    <mergeCell ref="F25:I25"/>
    <mergeCell ref="J25:M25"/>
    <mergeCell ref="B26:E26"/>
    <mergeCell ref="F26:I26"/>
    <mergeCell ref="J26:M26"/>
    <mergeCell ref="B27:E28"/>
    <mergeCell ref="F27:I28"/>
    <mergeCell ref="J27:M28"/>
    <mergeCell ref="A29:M29"/>
    <mergeCell ref="A30:M30"/>
    <mergeCell ref="A31:M31"/>
    <mergeCell ref="A32:M32"/>
    <mergeCell ref="A33:M33"/>
    <mergeCell ref="A34:M34"/>
    <mergeCell ref="A35:M35"/>
    <mergeCell ref="A36:M36"/>
    <mergeCell ref="A37:M37"/>
    <mergeCell ref="A38:M38"/>
    <mergeCell ref="A39:M39"/>
    <mergeCell ref="A40:G40"/>
    <mergeCell ref="H40:M40"/>
    <mergeCell ref="A41:G41"/>
    <mergeCell ref="H41:M41"/>
    <mergeCell ref="A42:G42"/>
    <mergeCell ref="H42:M42"/>
    <mergeCell ref="A43:G43"/>
    <mergeCell ref="H43:M43"/>
    <mergeCell ref="A44:G44"/>
    <mergeCell ref="H44:M44"/>
    <mergeCell ref="A45:G45"/>
    <mergeCell ref="H45:M45"/>
    <mergeCell ref="A46:G46"/>
    <mergeCell ref="H46:M46"/>
    <mergeCell ref="A47:G47"/>
    <mergeCell ref="H47:M47"/>
    <mergeCell ref="A48:G48"/>
    <mergeCell ref="H48:M48"/>
    <mergeCell ref="A49:G49"/>
    <mergeCell ref="H49:M49"/>
    <mergeCell ref="A50:G50"/>
    <mergeCell ref="H50:M50"/>
    <mergeCell ref="A51:G51"/>
    <mergeCell ref="H51:M51"/>
    <mergeCell ref="A52:G52"/>
    <mergeCell ref="H52:M52"/>
    <mergeCell ref="A53:G53"/>
    <mergeCell ref="H53:M53"/>
    <mergeCell ref="A54:G54"/>
    <mergeCell ref="H54:M54"/>
    <mergeCell ref="A55:G55"/>
    <mergeCell ref="H55:M55"/>
    <mergeCell ref="A56:G56"/>
    <mergeCell ref="H56:M56"/>
    <mergeCell ref="A57:G57"/>
    <mergeCell ref="H57:M57"/>
    <mergeCell ref="A58:G58"/>
    <mergeCell ref="H58:M58"/>
    <mergeCell ref="A59:G59"/>
    <mergeCell ref="H59:M59"/>
    <mergeCell ref="A60:G60"/>
    <mergeCell ref="H60:M60"/>
    <mergeCell ref="A61:G61"/>
    <mergeCell ref="H61:M61"/>
    <mergeCell ref="A62:G62"/>
    <mergeCell ref="H62:M62"/>
    <mergeCell ref="A63:G63"/>
    <mergeCell ref="H63:M63"/>
    <mergeCell ref="A64:G64"/>
    <mergeCell ref="H64:M64"/>
    <mergeCell ref="A65:G65"/>
    <mergeCell ref="H65:M65"/>
    <mergeCell ref="A66:G66"/>
    <mergeCell ref="H66:M66"/>
    <mergeCell ref="A67:G67"/>
    <mergeCell ref="H67:M67"/>
    <mergeCell ref="A68:G68"/>
    <mergeCell ref="H68:M68"/>
    <mergeCell ref="A69:G69"/>
    <mergeCell ref="H69:M69"/>
    <mergeCell ref="A70:G70"/>
    <mergeCell ref="H70:M70"/>
    <mergeCell ref="A71:G71"/>
    <mergeCell ref="H71:M71"/>
    <mergeCell ref="A72:G72"/>
    <mergeCell ref="H72:M72"/>
    <mergeCell ref="A73:G73"/>
    <mergeCell ref="H73:M73"/>
    <mergeCell ref="A74:G74"/>
    <mergeCell ref="H74:M74"/>
    <mergeCell ref="A75:G75"/>
    <mergeCell ref="H75:M75"/>
    <mergeCell ref="A76:G76"/>
    <mergeCell ref="H76:M76"/>
    <mergeCell ref="A77:G77"/>
    <mergeCell ref="H77:M77"/>
    <mergeCell ref="A78:G78"/>
    <mergeCell ref="H78:M78"/>
    <mergeCell ref="A79:G79"/>
    <mergeCell ref="H79:M79"/>
    <mergeCell ref="A80:G80"/>
    <mergeCell ref="H80:M80"/>
    <mergeCell ref="A81:G81"/>
    <mergeCell ref="H81:M81"/>
    <mergeCell ref="A82:G82"/>
    <mergeCell ref="H82:M82"/>
    <mergeCell ref="A83:G83"/>
    <mergeCell ref="H83:M83"/>
    <mergeCell ref="A84:G84"/>
    <mergeCell ref="H84:M84"/>
    <mergeCell ref="A85:G85"/>
    <mergeCell ref="H85:M85"/>
    <mergeCell ref="A86:G86"/>
    <mergeCell ref="H86:M86"/>
    <mergeCell ref="A87:G87"/>
    <mergeCell ref="H87:M87"/>
    <mergeCell ref="A88:G88"/>
    <mergeCell ref="H88:M88"/>
    <mergeCell ref="A89:G89"/>
    <mergeCell ref="H89:M89"/>
    <mergeCell ref="A90:G90"/>
    <mergeCell ref="H90:M90"/>
    <mergeCell ref="A91:G91"/>
    <mergeCell ref="H91:M91"/>
    <mergeCell ref="A92:G92"/>
    <mergeCell ref="H92:M92"/>
    <mergeCell ref="A93:G93"/>
    <mergeCell ref="H93:M93"/>
    <mergeCell ref="A94:G94"/>
    <mergeCell ref="H94:M94"/>
    <mergeCell ref="A95:G95"/>
    <mergeCell ref="H95:M95"/>
    <mergeCell ref="A96:G96"/>
    <mergeCell ref="H96:M96"/>
    <mergeCell ref="A97:G97"/>
    <mergeCell ref="H97:M97"/>
    <mergeCell ref="A98:G98"/>
    <mergeCell ref="H98:M98"/>
    <mergeCell ref="A99:G99"/>
    <mergeCell ref="H99:M99"/>
    <mergeCell ref="A100:G100"/>
    <mergeCell ref="H100:M100"/>
    <mergeCell ref="A101:G101"/>
    <mergeCell ref="H101:M101"/>
    <mergeCell ref="A102:G102"/>
    <mergeCell ref="H102:M102"/>
    <mergeCell ref="A103:G103"/>
    <mergeCell ref="H103:M103"/>
    <mergeCell ref="A104:G104"/>
    <mergeCell ref="H104:M104"/>
    <mergeCell ref="A105:G105"/>
    <mergeCell ref="H105:M105"/>
    <mergeCell ref="A106:G106"/>
    <mergeCell ref="H106:M106"/>
    <mergeCell ref="A107:G107"/>
    <mergeCell ref="H107:M107"/>
    <mergeCell ref="A108:G108"/>
    <mergeCell ref="H108:M108"/>
    <mergeCell ref="A109:G109"/>
    <mergeCell ref="H109:M109"/>
    <mergeCell ref="A110:G110"/>
    <mergeCell ref="H110:M110"/>
    <mergeCell ref="A111:G111"/>
    <mergeCell ref="H111:M111"/>
    <mergeCell ref="A112:G112"/>
    <mergeCell ref="H112:M112"/>
    <mergeCell ref="A113:M113"/>
    <mergeCell ref="A114:F114"/>
    <mergeCell ref="H114:M114"/>
    <mergeCell ref="A115:F115"/>
    <mergeCell ref="H115:M115"/>
    <mergeCell ref="A116:F116"/>
    <mergeCell ref="H116:M116"/>
    <mergeCell ref="A117:F117"/>
    <mergeCell ref="H117:M117"/>
    <mergeCell ref="A118:F118"/>
    <mergeCell ref="H118:M118"/>
    <mergeCell ref="A119:F119"/>
    <mergeCell ref="H119:M119"/>
    <mergeCell ref="A120:F120"/>
    <mergeCell ref="H120:M120"/>
    <mergeCell ref="A121:F121"/>
    <mergeCell ref="H121:M121"/>
    <mergeCell ref="A122:F122"/>
    <mergeCell ref="H122:M122"/>
    <mergeCell ref="A123:F123"/>
    <mergeCell ref="H123:M123"/>
    <mergeCell ref="A124:F124"/>
    <mergeCell ref="H124:M124"/>
    <mergeCell ref="A125:F125"/>
    <mergeCell ref="H125:M125"/>
    <mergeCell ref="A126:F126"/>
    <mergeCell ref="H126:M126"/>
    <mergeCell ref="A127:F127"/>
    <mergeCell ref="H127:M127"/>
    <mergeCell ref="A128:F128"/>
    <mergeCell ref="H128:M128"/>
    <mergeCell ref="A130:F130"/>
    <mergeCell ref="H130:M130"/>
    <mergeCell ref="A131:F131"/>
    <mergeCell ref="H131:M131"/>
    <mergeCell ref="A132:F132"/>
    <mergeCell ref="H132:M132"/>
    <mergeCell ref="A133:F133"/>
    <mergeCell ref="H133:M133"/>
    <mergeCell ref="A134:F134"/>
    <mergeCell ref="H134:M134"/>
    <mergeCell ref="A135:F135"/>
    <mergeCell ref="H135:M135"/>
    <mergeCell ref="A136:F136"/>
    <mergeCell ref="H136:M136"/>
    <mergeCell ref="A129:F129"/>
    <mergeCell ref="H129:M129"/>
    <mergeCell ref="A137:F137"/>
    <mergeCell ref="H137:M137"/>
    <mergeCell ref="H138:M138"/>
    <mergeCell ref="A139:F139"/>
    <mergeCell ref="H139:M139"/>
    <mergeCell ref="A140:F140"/>
    <mergeCell ref="H140:M140"/>
    <mergeCell ref="A143:F143"/>
    <mergeCell ref="H143:M143"/>
    <mergeCell ref="A144:F144"/>
    <mergeCell ref="H144:M144"/>
    <mergeCell ref="A145:F145"/>
    <mergeCell ref="H145:M145"/>
    <mergeCell ref="A146:F146"/>
    <mergeCell ref="H146:M146"/>
    <mergeCell ref="A147:F147"/>
    <mergeCell ref="H147:M147"/>
    <mergeCell ref="A148:F148"/>
    <mergeCell ref="H148:M148"/>
    <mergeCell ref="A149:F149"/>
    <mergeCell ref="H149:M149"/>
    <mergeCell ref="A150:F150"/>
    <mergeCell ref="H150:M150"/>
    <mergeCell ref="A151:F151"/>
    <mergeCell ref="H151:M151"/>
    <mergeCell ref="A152:F152"/>
    <mergeCell ref="H152:M152"/>
    <mergeCell ref="A153:F153"/>
    <mergeCell ref="H153:M153"/>
    <mergeCell ref="A154:F154"/>
    <mergeCell ref="H154:M154"/>
    <mergeCell ref="A155:F155"/>
    <mergeCell ref="H155:M155"/>
    <mergeCell ref="A156:M156"/>
    <mergeCell ref="A157:C158"/>
    <mergeCell ref="D157:D158"/>
    <mergeCell ref="E157:E158"/>
    <mergeCell ref="F157:F158"/>
    <mergeCell ref="G157:M157"/>
    <mergeCell ref="I158:J158"/>
    <mergeCell ref="K158:L158"/>
    <mergeCell ref="A159:C159"/>
    <mergeCell ref="I159:J159"/>
    <mergeCell ref="K159:L159"/>
    <mergeCell ref="A160:C160"/>
    <mergeCell ref="I160:J160"/>
    <mergeCell ref="K160:L160"/>
    <mergeCell ref="A161:C161"/>
    <mergeCell ref="I161:J161"/>
    <mergeCell ref="K161:L161"/>
    <mergeCell ref="A162:C162"/>
    <mergeCell ref="I162:J162"/>
    <mergeCell ref="K162:L162"/>
    <mergeCell ref="A163:C163"/>
    <mergeCell ref="I163:J163"/>
    <mergeCell ref="K163:L163"/>
    <mergeCell ref="A164:C164"/>
    <mergeCell ref="I164:J164"/>
    <mergeCell ref="K164:L164"/>
    <mergeCell ref="A165:C165"/>
    <mergeCell ref="I165:J165"/>
    <mergeCell ref="K165:L165"/>
    <mergeCell ref="A166:C166"/>
    <mergeCell ref="I166:J166"/>
    <mergeCell ref="K166:L166"/>
    <mergeCell ref="A167:C167"/>
    <mergeCell ref="I167:J167"/>
    <mergeCell ref="K167:L167"/>
    <mergeCell ref="A168:C168"/>
    <mergeCell ref="I168:J168"/>
    <mergeCell ref="K168:L168"/>
    <mergeCell ref="A169:C169"/>
    <mergeCell ref="I169:J169"/>
    <mergeCell ref="K169:L169"/>
    <mergeCell ref="A170:C170"/>
    <mergeCell ref="I170:J170"/>
    <mergeCell ref="K170:L170"/>
    <mergeCell ref="A171:C171"/>
    <mergeCell ref="I171:J171"/>
    <mergeCell ref="K171:L171"/>
    <mergeCell ref="A172:C172"/>
    <mergeCell ref="I172:J172"/>
    <mergeCell ref="K172:L172"/>
    <mergeCell ref="A173:C173"/>
    <mergeCell ref="I173:J173"/>
    <mergeCell ref="K173:L173"/>
    <mergeCell ref="A174:C174"/>
    <mergeCell ref="I174:J174"/>
    <mergeCell ref="K174:L174"/>
    <mergeCell ref="A175:C175"/>
    <mergeCell ref="I175:J175"/>
    <mergeCell ref="K175:L175"/>
    <mergeCell ref="A176:C176"/>
    <mergeCell ref="I176:J176"/>
    <mergeCell ref="K176:L176"/>
    <mergeCell ref="A177:C177"/>
    <mergeCell ref="I177:J177"/>
    <mergeCell ref="K177:L177"/>
    <mergeCell ref="A178:C178"/>
    <mergeCell ref="I178:J178"/>
    <mergeCell ref="K178:L178"/>
    <mergeCell ref="A179:C179"/>
    <mergeCell ref="I179:J179"/>
    <mergeCell ref="K179:L179"/>
    <mergeCell ref="A180:C180"/>
    <mergeCell ref="I180:J180"/>
    <mergeCell ref="K180:L180"/>
    <mergeCell ref="A181:C181"/>
    <mergeCell ref="I181:J181"/>
    <mergeCell ref="K181:L181"/>
    <mergeCell ref="A182:C182"/>
    <mergeCell ref="I182:J182"/>
    <mergeCell ref="K182:L182"/>
    <mergeCell ref="A183:C183"/>
    <mergeCell ref="I183:J183"/>
    <mergeCell ref="K183:L183"/>
    <mergeCell ref="A184:C184"/>
    <mergeCell ref="I184:J184"/>
    <mergeCell ref="K184:L184"/>
    <mergeCell ref="A185:C185"/>
    <mergeCell ref="I185:J185"/>
    <mergeCell ref="K185:L185"/>
    <mergeCell ref="A186:C186"/>
    <mergeCell ref="A187:C187"/>
    <mergeCell ref="K187:L187"/>
    <mergeCell ref="A188:C188"/>
    <mergeCell ref="I188:J188"/>
    <mergeCell ref="K188:L188"/>
    <mergeCell ref="A189:C189"/>
    <mergeCell ref="I189:J189"/>
    <mergeCell ref="K189:L189"/>
    <mergeCell ref="A190:C190"/>
    <mergeCell ref="I190:J190"/>
    <mergeCell ref="K190:L190"/>
    <mergeCell ref="A191:C191"/>
    <mergeCell ref="I191:J191"/>
    <mergeCell ref="K191:L191"/>
    <mergeCell ref="A192:C192"/>
    <mergeCell ref="I192:J192"/>
    <mergeCell ref="K192:L192"/>
    <mergeCell ref="A193:C193"/>
    <mergeCell ref="I193:J193"/>
    <mergeCell ref="K193:L193"/>
    <mergeCell ref="A194:C194"/>
    <mergeCell ref="I194:J194"/>
    <mergeCell ref="K194:L194"/>
    <mergeCell ref="A195:C195"/>
    <mergeCell ref="I195:J195"/>
    <mergeCell ref="K195:L195"/>
    <mergeCell ref="A196:C196"/>
    <mergeCell ref="I196:J196"/>
    <mergeCell ref="K196:L196"/>
    <mergeCell ref="A197:C197"/>
    <mergeCell ref="I197:J197"/>
    <mergeCell ref="K197:L197"/>
    <mergeCell ref="H206:J206"/>
    <mergeCell ref="A198:C198"/>
    <mergeCell ref="E198:M198"/>
    <mergeCell ref="A199:C199"/>
    <mergeCell ref="I199:J199"/>
    <mergeCell ref="K199:L199"/>
    <mergeCell ref="A200:C200"/>
    <mergeCell ref="I200:J200"/>
    <mergeCell ref="K200:L200"/>
    <mergeCell ref="E204:F204"/>
  </mergeCells>
  <printOptions/>
  <pageMargins left="0.5511811023622047" right="0.31496062992125984" top="0.5511811023622047" bottom="0.5905511811023623" header="0.5118110236220472" footer="0.5118110236220472"/>
  <pageSetup horizontalDpi="300" verticalDpi="300" orientation="portrait" paperSize="9" scale="50" r:id="rId1"/>
  <rowBreaks count="3" manualBreakCount="3">
    <brk id="38" max="255" man="1"/>
    <brk id="97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2015-12-28T09:51:05Z</cp:lastPrinted>
  <dcterms:created xsi:type="dcterms:W3CDTF">2015-12-26T10:07:58Z</dcterms:created>
  <dcterms:modified xsi:type="dcterms:W3CDTF">2016-02-01T08:20:59Z</dcterms:modified>
  <cp:category/>
  <cp:version/>
  <cp:contentType/>
  <cp:contentStatus/>
</cp:coreProperties>
</file>